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2120" windowHeight="8130"/>
  </bookViews>
  <sheets>
    <sheet name="Pvt.Sez Exports" sheetId="1" r:id="rId1"/>
    <sheet name="Pvt.Sez Employment" sheetId="2" r:id="rId2"/>
    <sheet name="Pvt.Sez Investment" sheetId="3" r:id="rId3"/>
    <sheet name="Vsez Exports" sheetId="4" r:id="rId4"/>
    <sheet name="Vsez Employment" sheetId="5" r:id="rId5"/>
    <sheet name="Vsez Investment" sheetId="6" r:id="rId6"/>
    <sheet name="Sectorwise VSEZ" sheetId="7" r:id="rId7"/>
    <sheet name="Sectorwise Pvt. Sez" sheetId="8" r:id="rId8"/>
    <sheet name="Revised Secwise" sheetId="9" r:id="rId9"/>
  </sheets>
  <definedNames>
    <definedName name="_xlnm.Print_Area" localSheetId="0">'Pvt.Sez Exports'!$A$1:$N$68</definedName>
  </definedNames>
  <calcPr calcId="124519"/>
</workbook>
</file>

<file path=xl/calcChain.xml><?xml version="1.0" encoding="utf-8"?>
<calcChain xmlns="http://schemas.openxmlformats.org/spreadsheetml/2006/main">
  <c r="O61" i="3"/>
  <c r="V65" i="9" l="1"/>
  <c r="U65"/>
  <c r="T65"/>
  <c r="S65"/>
  <c r="R65"/>
  <c r="Q65"/>
  <c r="P65"/>
  <c r="O65"/>
  <c r="N65"/>
  <c r="M65"/>
  <c r="L65"/>
  <c r="K65"/>
  <c r="J65"/>
  <c r="I65"/>
  <c r="H65"/>
  <c r="G65"/>
  <c r="F65"/>
  <c r="W63"/>
  <c r="W59"/>
  <c r="W58"/>
  <c r="W49"/>
  <c r="W47"/>
  <c r="W45"/>
  <c r="W35"/>
  <c r="W12"/>
  <c r="W10"/>
  <c r="W65" s="1"/>
  <c r="J7" i="4" l="1"/>
  <c r="I67" i="1"/>
  <c r="O70" i="3"/>
  <c r="O63"/>
  <c r="O38"/>
  <c r="O28"/>
  <c r="O13"/>
  <c r="O12"/>
  <c r="O9"/>
  <c r="L69" i="2"/>
  <c r="L64"/>
  <c r="L62"/>
  <c r="L59"/>
  <c r="L16"/>
  <c r="L37"/>
  <c r="L29"/>
  <c r="L27"/>
  <c r="L26"/>
  <c r="L28"/>
  <c r="L48"/>
  <c r="L12" l="1"/>
  <c r="L11"/>
  <c r="W58" i="8"/>
  <c r="O66" i="3"/>
  <c r="L65" i="2"/>
  <c r="L8"/>
  <c r="W12" i="8" l="1"/>
  <c r="O42" i="3" l="1"/>
  <c r="L41" i="2"/>
  <c r="O52" i="3"/>
  <c r="L51" i="2"/>
  <c r="W47" i="8" l="1"/>
  <c r="O56" i="3"/>
  <c r="L55" i="2"/>
  <c r="W45" i="8" l="1"/>
  <c r="H68" i="1"/>
  <c r="W10" i="8" l="1"/>
  <c r="W59" l="1"/>
  <c r="W49"/>
  <c r="L46" i="2" l="1"/>
  <c r="W3" i="7"/>
  <c r="C9" i="6"/>
  <c r="D9"/>
  <c r="E9"/>
  <c r="F9"/>
  <c r="G9"/>
  <c r="G8"/>
  <c r="W63" i="8" l="1"/>
  <c r="O69" i="3"/>
  <c r="W35" i="8" l="1"/>
  <c r="H71" i="3" l="1"/>
  <c r="I71"/>
  <c r="J71"/>
  <c r="K71"/>
  <c r="L71"/>
  <c r="M71"/>
  <c r="N71"/>
  <c r="G71"/>
  <c r="F71"/>
  <c r="H70" i="2"/>
  <c r="I70"/>
  <c r="J70"/>
  <c r="K70"/>
  <c r="G70"/>
  <c r="F70"/>
  <c r="O71" i="3" l="1"/>
  <c r="J68" i="1"/>
  <c r="K68"/>
  <c r="L68"/>
  <c r="M68"/>
  <c r="N68"/>
  <c r="G68"/>
  <c r="F68"/>
  <c r="L70" i="2" l="1"/>
  <c r="V65" i="8"/>
  <c r="U65"/>
  <c r="T65"/>
  <c r="S65"/>
  <c r="R65"/>
  <c r="Q65"/>
  <c r="P65"/>
  <c r="O65"/>
  <c r="N65"/>
  <c r="M65"/>
  <c r="L65"/>
  <c r="K65"/>
  <c r="J65"/>
  <c r="I65"/>
  <c r="H65"/>
  <c r="G65"/>
  <c r="F65"/>
  <c r="I68" i="1" l="1"/>
  <c r="W65" i="8" l="1"/>
</calcChain>
</file>

<file path=xl/sharedStrings.xml><?xml version="1.0" encoding="utf-8"?>
<sst xmlns="http://schemas.openxmlformats.org/spreadsheetml/2006/main" count="1361" uniqueCount="346">
  <si>
    <t>No.</t>
  </si>
  <si>
    <t>Name of the SEZ</t>
  </si>
  <si>
    <t>Location</t>
  </si>
  <si>
    <t>Type</t>
  </si>
  <si>
    <t>date of notifi-cation/     date of commencement operation</t>
  </si>
  <si>
    <t>Production and Exports (Rs. In crores)</t>
  </si>
  <si>
    <t>Physical Exports</t>
  </si>
  <si>
    <t xml:space="preserve">Imports </t>
  </si>
  <si>
    <t>IT/ITES</t>
  </si>
  <si>
    <t>Trading</t>
  </si>
  <si>
    <t>Manufacturing</t>
  </si>
  <si>
    <t>Total</t>
  </si>
  <si>
    <t>Deemed Exports</t>
  </si>
  <si>
    <t>DTA Sales</t>
  </si>
  <si>
    <t>Total Production</t>
  </si>
  <si>
    <t>Capital goods</t>
  </si>
  <si>
    <t>Raw material/consumables etc.</t>
  </si>
  <si>
    <t xml:space="preserve">APIIC Ltd  </t>
  </si>
  <si>
    <t>Karakapatla</t>
  </si>
  <si>
    <t>Bio-Tech</t>
  </si>
  <si>
    <t>25.07.07</t>
  </si>
  <si>
    <t>APIIC Ltd - Nanakramguda</t>
  </si>
  <si>
    <t>Nanakramguda</t>
  </si>
  <si>
    <t>Jedcherla</t>
  </si>
  <si>
    <t>Pharma</t>
  </si>
  <si>
    <t>13.06.07</t>
  </si>
  <si>
    <t>APIIC Ltd - Warangal</t>
  </si>
  <si>
    <t>Warangal</t>
  </si>
  <si>
    <t>12.12.07</t>
  </si>
  <si>
    <t>V.R. Enterprises, Warangal</t>
  </si>
  <si>
    <t>17.09.07</t>
  </si>
  <si>
    <t>JT Holdings Pvt Ltd, RR Dist.</t>
  </si>
  <si>
    <t>RR District</t>
  </si>
  <si>
    <t>18.05.07</t>
  </si>
  <si>
    <t>Stargaze Properties Pvt Ltd, RR Dist</t>
  </si>
  <si>
    <t>01.06.07</t>
  </si>
  <si>
    <t>Hyderabad Gems SEZ Ltd, RR Dist</t>
  </si>
  <si>
    <t>Gems&amp; Jewellery</t>
  </si>
  <si>
    <t>14.08.06</t>
  </si>
  <si>
    <t>APIIC Ltd - Maheswaram</t>
  </si>
  <si>
    <t>Maheswaram</t>
  </si>
  <si>
    <t>Electronic Hardware</t>
  </si>
  <si>
    <t>FAB City SPV (India) Pvt Ltd, RR Dist</t>
  </si>
  <si>
    <t>SemiConductors</t>
  </si>
  <si>
    <t>15.01.07</t>
  </si>
  <si>
    <t>CMC Limited, Gachibowli</t>
  </si>
  <si>
    <t>Gachibowli</t>
  </si>
  <si>
    <t>05.12.06</t>
  </si>
  <si>
    <t>DLF Commercial Developers Ltd, Gachibowli</t>
  </si>
  <si>
    <t>26.04.07</t>
  </si>
  <si>
    <t>Manikonda</t>
  </si>
  <si>
    <t>10.04.07</t>
  </si>
  <si>
    <t>Indu Techzone Pvt Ltd, Mamidipally</t>
  </si>
  <si>
    <t>Mamidipally</t>
  </si>
  <si>
    <t>L&amp;T Phoenix Infoparks Pvt Ltd, Gachibowli</t>
  </si>
  <si>
    <t>11.08.06</t>
  </si>
  <si>
    <t>Maytas Enterprises SEZ Pvt Ltd, Gopannpally</t>
  </si>
  <si>
    <t>gopannpally</t>
  </si>
  <si>
    <t>20.04.07</t>
  </si>
  <si>
    <t>Maytas Hills County SEZ Pvt Ltd, Bachupally</t>
  </si>
  <si>
    <t>Bachupally</t>
  </si>
  <si>
    <t>Maytas Ventures SEZ Pvt Ltd, Medchal</t>
  </si>
  <si>
    <t>Medchal</t>
  </si>
  <si>
    <t>Navayuga Legala Estates Pvt Ltd, Serilingampally</t>
  </si>
  <si>
    <t>Serilingampally</t>
  </si>
  <si>
    <t>20.09.07</t>
  </si>
  <si>
    <t>Rudradev Infopark Pvt Ltd, Chevella</t>
  </si>
  <si>
    <t>Chevella</t>
  </si>
  <si>
    <t>20.05.07</t>
  </si>
  <si>
    <t>Mahaveer Skyscrapers Ltd, Chevella</t>
  </si>
  <si>
    <t>06.06.07</t>
  </si>
  <si>
    <t>Satyam Computers, Madhapur</t>
  </si>
  <si>
    <t>Madhapur</t>
  </si>
  <si>
    <t>20.6.2006</t>
  </si>
  <si>
    <t>Satyam Computers, Bahadurpally</t>
  </si>
  <si>
    <t>Bahadurpally</t>
  </si>
  <si>
    <t>11.09.06</t>
  </si>
  <si>
    <t>Serene Properties, Ghatkesar</t>
  </si>
  <si>
    <t>Ghatkesar</t>
  </si>
  <si>
    <t>Sundew Properties, Madhapur</t>
  </si>
  <si>
    <t>16.10.06</t>
  </si>
  <si>
    <t>NSL SEZ, Uppal</t>
  </si>
  <si>
    <t>Uppal</t>
  </si>
  <si>
    <t>Wipro Limited, Gopannapally</t>
  </si>
  <si>
    <t>Gopannapally</t>
  </si>
  <si>
    <t>07.12.07</t>
  </si>
  <si>
    <t>Wipro Limited, Manikonda</t>
  </si>
  <si>
    <t>01.08.06</t>
  </si>
  <si>
    <t>Lanco Hills Technology, Manikonda</t>
  </si>
  <si>
    <t>Divyasree NSL, Raidurga</t>
  </si>
  <si>
    <t>Raidurga, Gachchibowli</t>
  </si>
  <si>
    <t>Brahmani Infratech, Mamidipally</t>
  </si>
  <si>
    <t>04.10.07</t>
  </si>
  <si>
    <t>Infosys Tech, Pocharam</t>
  </si>
  <si>
    <t xml:space="preserve">Pocharam </t>
  </si>
  <si>
    <t>Divi’s Laboratories Limited, Vskp</t>
  </si>
  <si>
    <t>Chippada, Visakhapatnam</t>
  </si>
  <si>
    <t>Pharmaceuticals</t>
  </si>
  <si>
    <t>16.05.06</t>
  </si>
  <si>
    <t>Apache SEZ Development India Private Limited,Nellore</t>
  </si>
  <si>
    <t>Tada Mandal, Nellore District</t>
  </si>
  <si>
    <t>Footwear</t>
  </si>
  <si>
    <t>08.08.06</t>
  </si>
  <si>
    <t>Whitefield paper mills Ltd, Kovvur</t>
  </si>
  <si>
    <t>Kovvur, EG District</t>
  </si>
  <si>
    <t>Writing and printing paper mill</t>
  </si>
  <si>
    <t>22.12.06</t>
  </si>
  <si>
    <t>APIIC, Madhurwada, Hill NO. 2</t>
  </si>
  <si>
    <t>Visakhapatnam</t>
  </si>
  <si>
    <t>28.12.06</t>
  </si>
  <si>
    <t>Hetero Infrastructure private Limited, Vskp</t>
  </si>
  <si>
    <t>Nakkapalli</t>
  </si>
  <si>
    <t>11.01.07</t>
  </si>
  <si>
    <t>APIIC Ltd &amp; L&amp;T, Keesarapalli</t>
  </si>
  <si>
    <t>Nakkapali, Visakhapatnam</t>
  </si>
  <si>
    <t>ITES</t>
  </si>
  <si>
    <t>Brandix India Apparel City Private Ltd., Vskp</t>
  </si>
  <si>
    <t>Achutapuram, Visakhapatnam</t>
  </si>
  <si>
    <t>textile</t>
  </si>
  <si>
    <t>APIIC Ltd. (IT/ITES) Madhurwada, Hill No. 3</t>
  </si>
  <si>
    <t>11.04.07</t>
  </si>
  <si>
    <t>Multi product</t>
  </si>
  <si>
    <t>Kakinada SEZ Private Limited,Kakinada</t>
  </si>
  <si>
    <t>Kakinada, EG District</t>
  </si>
  <si>
    <t>Ramky Pharma City (India) Pvt. Ltd, Vskp.</t>
  </si>
  <si>
    <t>Parawada Mandal, Visakhapatnam</t>
  </si>
  <si>
    <t>10.05.07</t>
  </si>
  <si>
    <t>Satyam Computer Services Limited ,Thotlakonda</t>
  </si>
  <si>
    <t>Neogen Properties Pvt. Ltd. Anantpur</t>
  </si>
  <si>
    <t>Anantpur</t>
  </si>
  <si>
    <t>Apparel Park</t>
  </si>
  <si>
    <t>Sricity Pvt. Ltd.,Chittoor</t>
  </si>
  <si>
    <t>Chittoor</t>
  </si>
  <si>
    <t>Multi Product</t>
  </si>
  <si>
    <t>Mas Fabric Park (India) Pvt. Ltd., Nellore</t>
  </si>
  <si>
    <t>Nellore</t>
  </si>
  <si>
    <t>Textile and apparel</t>
  </si>
  <si>
    <t>06.11.07</t>
  </si>
  <si>
    <t>Parry Infrastructure Company Private Limited, Kakinada</t>
  </si>
  <si>
    <t>Food Processing</t>
  </si>
  <si>
    <t>20.12.07</t>
  </si>
  <si>
    <t>Ranga Reddy District, AP</t>
  </si>
  <si>
    <t>Aerospace Engineering industries</t>
  </si>
  <si>
    <t>24.12.2008</t>
  </si>
  <si>
    <t>Medak District,AP</t>
  </si>
  <si>
    <t>Biotech</t>
  </si>
  <si>
    <t>M/s. APIIC Ltd., Naidupeta</t>
  </si>
  <si>
    <t>Nellore, AP</t>
  </si>
  <si>
    <t>16.02.2009</t>
  </si>
  <si>
    <t>24.04.2009</t>
  </si>
  <si>
    <t>M/s. Dr. Reddy's Laboratories ltd</t>
  </si>
  <si>
    <t>M/s. Bharatiya international SEZ Ltd</t>
  </si>
  <si>
    <t>Leather Sector</t>
  </si>
  <si>
    <t>04.05.2009</t>
  </si>
  <si>
    <t>M/s. Anrak Aluminium Ltd, Makavarapallem Dist, Visakhapatnam</t>
  </si>
  <si>
    <t>Makavarapallem Village, Visakhapatnam</t>
  </si>
  <si>
    <t>Alumina/Aluminium refining, smelting</t>
  </si>
  <si>
    <t>5.5.2010</t>
  </si>
  <si>
    <t>APIIC</t>
  </si>
  <si>
    <t xml:space="preserve">Biotech </t>
  </si>
  <si>
    <t xml:space="preserve">Village Annagi and Bodduvanipalem, Maddipadu and Korispadu, District Prakasham </t>
  </si>
  <si>
    <t>Building Products</t>
  </si>
  <si>
    <t>8.9.2009</t>
  </si>
  <si>
    <t>M/s GMR Hyderabad International Airport Limited</t>
  </si>
  <si>
    <t>Village Mamidipalli, RR District</t>
  </si>
  <si>
    <t>Aviation Sector</t>
  </si>
  <si>
    <t>20.10.2009</t>
  </si>
  <si>
    <t>Shameerpet RR District</t>
  </si>
  <si>
    <t>IFFCO Kisan SEZ</t>
  </si>
  <si>
    <t>Nellore, A.P</t>
  </si>
  <si>
    <t>19.4.2010</t>
  </si>
  <si>
    <t>Shantha Biotechnics Ltd</t>
  </si>
  <si>
    <t>Survey no.354, Muppireddypalli village</t>
  </si>
  <si>
    <t>Biotech and related activities</t>
  </si>
  <si>
    <t>13.08.2010</t>
  </si>
  <si>
    <t>Indus GeneExpressions Limited</t>
  </si>
  <si>
    <t>Village Koduru and Settipalli, Mandal Chilamathur, District Anantapur</t>
  </si>
  <si>
    <t>18.03.2011</t>
  </si>
  <si>
    <t>TOTAL</t>
  </si>
  <si>
    <t>Annexure-II</t>
  </si>
  <si>
    <t>S.No.</t>
  </si>
  <si>
    <t>Name of the Zone</t>
  </si>
  <si>
    <t>Date of Notification</t>
  </si>
  <si>
    <t>Product/Type</t>
  </si>
  <si>
    <t>Area</t>
  </si>
  <si>
    <t>No. of Units approved</t>
  </si>
  <si>
    <t>Indirect Employment</t>
  </si>
  <si>
    <t>Direct Employment</t>
  </si>
  <si>
    <t xml:space="preserve">Current Employment </t>
  </si>
  <si>
    <t>Men</t>
  </si>
  <si>
    <t xml:space="preserve">Women </t>
  </si>
  <si>
    <t xml:space="preserve">(1) </t>
  </si>
  <si>
    <t xml:space="preserve">(2) </t>
  </si>
  <si>
    <t xml:space="preserve">(3) </t>
  </si>
  <si>
    <t xml:space="preserve">(5) </t>
  </si>
  <si>
    <t xml:space="preserve">(6) </t>
  </si>
  <si>
    <t xml:space="preserve">(7) </t>
  </si>
  <si>
    <t xml:space="preserve">(8) </t>
  </si>
  <si>
    <t xml:space="preserve">(9) </t>
  </si>
  <si>
    <t xml:space="preserve">(10) </t>
  </si>
  <si>
    <t xml:space="preserve">(11) </t>
  </si>
  <si>
    <t xml:space="preserve">(12) </t>
  </si>
  <si>
    <t xml:space="preserve">(13) </t>
  </si>
  <si>
    <t xml:space="preserve">(14) </t>
  </si>
  <si>
    <t>APIIC Ltd, Karakapatla</t>
  </si>
  <si>
    <t>50.87 A</t>
  </si>
  <si>
    <t>60.7 Hec</t>
  </si>
  <si>
    <t>10 Hec</t>
  </si>
  <si>
    <t>30.35 H</t>
  </si>
  <si>
    <t>18.09.06</t>
  </si>
  <si>
    <t>Infosys Technologies, Pocharam</t>
  </si>
  <si>
    <t>APIIC, Madhurwada (Hill No.2)</t>
  </si>
  <si>
    <t>APIIC Ltd. (IT/ITES) Madhurwada, Hill NO. 3</t>
  </si>
  <si>
    <t>23.04.07</t>
  </si>
  <si>
    <t>Multi - Product</t>
  </si>
  <si>
    <t>Aerospace &amp; Precision Engineering</t>
  </si>
  <si>
    <t>5.3.2009 &amp; 5.5.2010</t>
  </si>
  <si>
    <t xml:space="preserve">APIIC, Village Annagi and Bodduvanipalem, Maddipadu and Korispadu, District Prakasham </t>
  </si>
  <si>
    <t>M/s GMR Hyderabad International Airport Limited, Village Mamidipalli, RR District</t>
  </si>
  <si>
    <t>APIIC, Shameerpet RR District</t>
  </si>
  <si>
    <t>2529.27Ac</t>
  </si>
  <si>
    <t>Annexure-III</t>
  </si>
  <si>
    <t>Rs. Crores</t>
  </si>
  <si>
    <t>Dt. of Notification</t>
  </si>
  <si>
    <t>Type of SEZ</t>
  </si>
  <si>
    <t>Inv. proposed  (excl. FDI)</t>
  </si>
  <si>
    <t>Invest. made  (excl. FDI)</t>
  </si>
  <si>
    <t>FDI  proposed</t>
  </si>
  <si>
    <t>FDI  inv. Made</t>
  </si>
  <si>
    <t>Developer</t>
  </si>
  <si>
    <t>Unit</t>
  </si>
  <si>
    <t>Units</t>
  </si>
  <si>
    <t>By Developer</t>
  </si>
  <si>
    <t>By Units</t>
  </si>
  <si>
    <t>In Land</t>
  </si>
  <si>
    <t xml:space="preserve">In others </t>
  </si>
  <si>
    <t xml:space="preserve">(4) </t>
  </si>
  <si>
    <t xml:space="preserve">(Total of CoL. 8.9.10, 13 , 14 ) </t>
  </si>
  <si>
    <t>APIIC Ltd, Karkapatla</t>
  </si>
  <si>
    <t>40.47 H</t>
  </si>
  <si>
    <t>16 H</t>
  </si>
  <si>
    <t>101.17 H</t>
  </si>
  <si>
    <t>14.32 H</t>
  </si>
  <si>
    <t>-</t>
  </si>
  <si>
    <t>170.51 Ac</t>
  </si>
  <si>
    <t>10.61 ha</t>
  </si>
  <si>
    <t>10.218 ha</t>
  </si>
  <si>
    <t>10.5 ha</t>
  </si>
  <si>
    <t>26 Ac</t>
  </si>
  <si>
    <t>01.08.2008</t>
  </si>
  <si>
    <t>Multi - product</t>
  </si>
  <si>
    <t>5.5.2009</t>
  </si>
  <si>
    <t>2529.27 Ac</t>
  </si>
  <si>
    <t>GRAND TOTAL</t>
  </si>
  <si>
    <t>Annexure-I</t>
  </si>
  <si>
    <t xml:space="preserve"> Exports from SEZs established by Central Government </t>
  </si>
  <si>
    <t>Dt. Of commencement of operation</t>
  </si>
  <si>
    <t xml:space="preserve">Date of notifi-cation </t>
  </si>
  <si>
    <t xml:space="preserve">Production and Exports  </t>
  </si>
  <si>
    <t>VSEZ</t>
  </si>
  <si>
    <t>15.03.1989</t>
  </si>
  <si>
    <t>Zone</t>
  </si>
  <si>
    <t>Date of commencement of operation</t>
  </si>
  <si>
    <t xml:space="preserve">Men </t>
  </si>
  <si>
    <t>(1)</t>
  </si>
  <si>
    <t>(2)</t>
  </si>
  <si>
    <t>(3)</t>
  </si>
  <si>
    <t>(4)</t>
  </si>
  <si>
    <t>(5)</t>
  </si>
  <si>
    <t>(6)</t>
  </si>
  <si>
    <t>Government SEZs (EPZs converted as SEZs):</t>
  </si>
  <si>
    <t xml:space="preserve">No. </t>
  </si>
  <si>
    <t>Govt. investment (Developer)</t>
  </si>
  <si>
    <t>Pvt. Inv. by units (excl. FDI)</t>
  </si>
  <si>
    <t xml:space="preserve">Total investment made </t>
  </si>
  <si>
    <t xml:space="preserve">Rs. Crores </t>
  </si>
  <si>
    <t xml:space="preserve"> Vishakhapatnam SEZ</t>
  </si>
  <si>
    <t>Lanco Solar Pvt.Ltd</t>
  </si>
  <si>
    <t>vill.-Mehrumkhurd &amp; chawardhal, Chhattisgarh</t>
  </si>
  <si>
    <t>Sector Specific for solar</t>
  </si>
  <si>
    <t>31.01.2011</t>
  </si>
  <si>
    <t>M/s.TCSL Ltd., Adibatla(Developer)</t>
  </si>
  <si>
    <t>05.02.2011</t>
  </si>
  <si>
    <t xml:space="preserve">M/s.TCSL Ltd., </t>
  </si>
  <si>
    <t>Adibatla(Developer)</t>
  </si>
  <si>
    <t>1867.054 Acres</t>
  </si>
  <si>
    <t>Annex. III</t>
  </si>
  <si>
    <t>DeemedExports</t>
  </si>
  <si>
    <t xml:space="preserve">(Total of Col.3, 4 &amp; 6) </t>
  </si>
  <si>
    <t>APIIC IT/ITSEZ,Kakinada</t>
  </si>
  <si>
    <t>30.11.2011</t>
  </si>
  <si>
    <t>APIIC IT/ITSEZ,Kakinda</t>
  </si>
  <si>
    <t>S.No</t>
  </si>
  <si>
    <t xml:space="preserve">Name of Zone </t>
  </si>
  <si>
    <t>Bio tech</t>
  </si>
  <si>
    <t>Computer/Elecrtronics software</t>
  </si>
  <si>
    <t>Electronics hardware</t>
  </si>
  <si>
    <t>Electronics</t>
  </si>
  <si>
    <t>Engineering</t>
  </si>
  <si>
    <t>Gem&amp;Jewellery</t>
  </si>
  <si>
    <t>Chemicals &amp;Pharmaceuticls(Crude pertrleum refinery)</t>
  </si>
  <si>
    <t>Handicraft</t>
  </si>
  <si>
    <t>Plastic &amp; Rubber</t>
  </si>
  <si>
    <t>Leather, footware and sports goods</t>
  </si>
  <si>
    <t>Ceramics</t>
  </si>
  <si>
    <t>Food and Agro industries</t>
  </si>
  <si>
    <t>Non convention AL energy</t>
  </si>
  <si>
    <t>Trading &amp; Services</t>
  </si>
  <si>
    <t>Textiles &amp; Garments</t>
  </si>
  <si>
    <t>Tobbacco related products</t>
  </si>
  <si>
    <t>Misc.Ind.</t>
  </si>
  <si>
    <t>Total Exports</t>
  </si>
  <si>
    <t>(Financial Year 2013-14 )</t>
  </si>
  <si>
    <t>(Financial Year 2013-14)</t>
  </si>
  <si>
    <t>Dr. Reddy's Laboratories Limited</t>
  </si>
  <si>
    <t>Devunipalavalasa village, Ranasthalam Mandal, Srikakulam District</t>
  </si>
  <si>
    <t>Pharmaceuticals &amp; APIs</t>
  </si>
  <si>
    <t>11.11.2009</t>
  </si>
  <si>
    <t>APSEZ, Atchuthapuram</t>
  </si>
  <si>
    <t>12.04.2007</t>
  </si>
  <si>
    <t>Total Investment (incl. FDI) made upto 30.06.2013</t>
  </si>
  <si>
    <t>12.04.07</t>
  </si>
  <si>
    <t>APIIC IT SEZ Kakinada</t>
  </si>
  <si>
    <t>Srikakulam</t>
  </si>
  <si>
    <t>Exports from SEZs notified under the  SEZ Act, 2005 As on 31.03.2014</t>
  </si>
  <si>
    <r>
      <t xml:space="preserve"> </t>
    </r>
    <r>
      <rPr>
        <b/>
        <u/>
        <sz val="8"/>
        <rFont val="Times New Roman"/>
        <family val="1"/>
      </rPr>
      <t>Investment proposed and made in SEZs notified under SEZ Act As on 31.03.2014</t>
    </r>
  </si>
  <si>
    <t>Data on  Exports from SEZs as on  31.03.2014</t>
  </si>
  <si>
    <t>EMPLOYMENT IN VSEZ AS ON 31.03.2014</t>
  </si>
  <si>
    <t>Investment in Govt./State Govt/Private SEZs established prior to SEZ Act (As on 31.03.2014)</t>
  </si>
  <si>
    <t>Sector-wise exports (Govt. SEZs) for the period upto31.03.2014</t>
  </si>
  <si>
    <t>Sector-wise exports (Pvt. SEZs) for the period upto 31.03.2014</t>
  </si>
  <si>
    <t>Employment praposed</t>
  </si>
  <si>
    <t>23.04.2007</t>
  </si>
  <si>
    <t>APIIC Ltd, L&amp;T Keesarapalli Village</t>
  </si>
  <si>
    <t xml:space="preserve">M/s. APIIC Ltd., Adibatla, Ibrahim patnam, R .R. Dist, </t>
  </si>
  <si>
    <t>APIIC Ltd,Adibatla,  Ibrahimpatnam RR District</t>
  </si>
  <si>
    <t>APIIC Ltd, Adibatla, Ibrahimpatnam RR District</t>
  </si>
  <si>
    <t>APIIC Ltd, ,Adibatla, Ibrahimpatnam RR District</t>
  </si>
  <si>
    <t>17.01.06</t>
  </si>
  <si>
    <t>APIIC, Madhurwada (Hill No 2)</t>
  </si>
  <si>
    <t>APIIC Ltd. (IT/ITES) Madhurwada (Hill No 03)</t>
  </si>
  <si>
    <t>APIIC Ltd</t>
  </si>
  <si>
    <t>APIIC Pharma SEZ - Jedcherla</t>
  </si>
  <si>
    <t>APIIC Pharma Ltd - Jedcherla</t>
  </si>
  <si>
    <t>TCSL Ltd, Adibatla</t>
  </si>
  <si>
    <t>Gopannpally</t>
  </si>
</sst>
</file>

<file path=xl/styles.xml><?xml version="1.0" encoding="utf-8"?>
<styleSheet xmlns="http://schemas.openxmlformats.org/spreadsheetml/2006/main">
  <numFmts count="5">
    <numFmt numFmtId="164" formatCode="_ * #,##0.00_ ;_ * \-#,##0.00_ ;_ * &quot;-&quot;??_ ;_ @_ "/>
    <numFmt numFmtId="165" formatCode="_ * #,##0_ ;_ * \-#,##0_ ;_ * &quot;-&quot;??_ ;_ @_ "/>
    <numFmt numFmtId="166" formatCode="#,##0_ ;\-#,##0\ "/>
    <numFmt numFmtId="167" formatCode="0.00;[Red]0.00"/>
    <numFmt numFmtId="168" formatCode="0.0"/>
  </numFmts>
  <fonts count="4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0"/>
      <name val="Arial"/>
      <family val="2"/>
    </font>
    <font>
      <u/>
      <sz val="10"/>
      <name val="Book Antiqua"/>
      <family val="1"/>
    </font>
    <font>
      <b/>
      <u/>
      <sz val="10"/>
      <name val="Book Antiqua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9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2"/>
      <name val="Times New Roman"/>
      <family val="1"/>
    </font>
    <font>
      <b/>
      <u/>
      <sz val="12"/>
      <name val="Arial"/>
      <family val="2"/>
    </font>
    <font>
      <b/>
      <sz val="12"/>
      <name val="Calibri"/>
      <family val="2"/>
    </font>
    <font>
      <sz val="8"/>
      <color indexed="10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u/>
      <sz val="8"/>
      <name val="Times New Roman"/>
      <family val="1"/>
    </font>
    <font>
      <sz val="8"/>
      <color indexed="8"/>
      <name val="Arial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6" fillId="0" borderId="0"/>
  </cellStyleXfs>
  <cellXfs count="263">
    <xf numFmtId="0" fontId="0" fillId="0" borderId="0" xfId="0"/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0" fontId="8" fillId="0" borderId="1" xfId="4" applyFont="1" applyFill="1" applyBorder="1" applyAlignment="1">
      <alignment horizontal="center" vertical="top" wrapText="1"/>
    </xf>
    <xf numFmtId="0" fontId="18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top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14" fontId="8" fillId="0" borderId="1" xfId="0" applyNumberFormat="1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justify" vertical="top"/>
    </xf>
    <xf numFmtId="0" fontId="8" fillId="0" borderId="1" xfId="0" applyFont="1" applyBorder="1" applyAlignment="1">
      <alignment horizontal="justify" vertical="top"/>
    </xf>
    <xf numFmtId="0" fontId="8" fillId="0" borderId="1" xfId="4" applyFont="1" applyFill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/>
    </xf>
    <xf numFmtId="0" fontId="4" fillId="2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justify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vertical="top"/>
    </xf>
    <xf numFmtId="0" fontId="26" fillId="0" borderId="1" xfId="0" applyFont="1" applyFill="1" applyBorder="1"/>
    <xf numFmtId="0" fontId="26" fillId="0" borderId="1" xfId="0" applyFont="1" applyFill="1" applyBorder="1" applyAlignment="1">
      <alignment horizontal="right"/>
    </xf>
    <xf numFmtId="0" fontId="26" fillId="0" borderId="1" xfId="0" applyFont="1" applyBorder="1"/>
    <xf numFmtId="0" fontId="7" fillId="0" borderId="1" xfId="0" applyFont="1" applyFill="1" applyBorder="1" applyAlignment="1">
      <alignment horizontal="center" vertical="top"/>
    </xf>
    <xf numFmtId="0" fontId="7" fillId="0" borderId="1" xfId="0" applyFont="1" applyBorder="1"/>
    <xf numFmtId="0" fontId="7" fillId="0" borderId="1" xfId="0" quotePrefix="1" applyFont="1" applyFill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4" applyFont="1" applyFill="1" applyBorder="1" applyAlignment="1">
      <alignment horizontal="left" vertical="top" wrapText="1"/>
    </xf>
    <xf numFmtId="0" fontId="7" fillId="0" borderId="1" xfId="4" applyFont="1" applyFill="1" applyBorder="1" applyAlignment="1">
      <alignment horizontal="center" vertical="top" wrapText="1"/>
    </xf>
    <xf numFmtId="0" fontId="27" fillId="0" borderId="1" xfId="0" applyFont="1" applyBorder="1"/>
    <xf numFmtId="0" fontId="26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quotePrefix="1" applyFont="1" applyFill="1" applyBorder="1" applyAlignment="1">
      <alignment horizontal="center" vertical="top" wrapText="1"/>
    </xf>
    <xf numFmtId="0" fontId="4" fillId="0" borderId="1" xfId="0" quotePrefix="1" applyFont="1" applyFill="1" applyBorder="1" applyAlignment="1">
      <alignment horizontal="left" vertical="top" wrapText="1"/>
    </xf>
    <xf numFmtId="0" fontId="8" fillId="0" borderId="1" xfId="0" applyFont="1" applyBorder="1"/>
    <xf numFmtId="0" fontId="8" fillId="0" borderId="1" xfId="4" applyFont="1" applyFill="1" applyBorder="1" applyAlignment="1">
      <alignment horizontal="left" vertical="top" wrapText="1"/>
    </xf>
    <xf numFmtId="0" fontId="18" fillId="0" borderId="1" xfId="0" applyFont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/>
    <xf numFmtId="0" fontId="4" fillId="0" borderId="1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 vertical="top"/>
    </xf>
    <xf numFmtId="0" fontId="18" fillId="0" borderId="1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18" fillId="0" borderId="1" xfId="0" applyFont="1" applyBorder="1" applyAlignment="1">
      <alignment horizontal="center" vertical="top" wrapText="1"/>
    </xf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/>
    </xf>
    <xf numFmtId="0" fontId="23" fillId="0" borderId="0" xfId="0" applyFont="1" applyBorder="1" applyAlignment="1"/>
    <xf numFmtId="0" fontId="1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3" fillId="0" borderId="0" xfId="0" applyFont="1" applyBorder="1"/>
    <xf numFmtId="0" fontId="0" fillId="0" borderId="0" xfId="0" applyBorder="1"/>
    <xf numFmtId="0" fontId="5" fillId="0" borderId="1" xfId="0" applyFont="1" applyBorder="1"/>
    <xf numFmtId="0" fontId="3" fillId="0" borderId="1" xfId="0" applyFont="1" applyBorder="1" applyAlignment="1">
      <alignment horizontal="left"/>
    </xf>
    <xf numFmtId="0" fontId="0" fillId="0" borderId="1" xfId="0" applyFont="1" applyBorder="1"/>
    <xf numFmtId="0" fontId="19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left" vertical="top"/>
    </xf>
    <xf numFmtId="0" fontId="19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vertical="top" wrapText="1"/>
    </xf>
    <xf numFmtId="0" fontId="25" fillId="0" borderId="1" xfId="0" applyFont="1" applyBorder="1" applyAlignment="1">
      <alignment horizontal="center" vertical="top" wrapText="1"/>
    </xf>
    <xf numFmtId="0" fontId="25" fillId="2" borderId="1" xfId="0" applyFont="1" applyFill="1" applyBorder="1" applyAlignment="1">
      <alignment vertical="top" wrapText="1"/>
    </xf>
    <xf numFmtId="0" fontId="25" fillId="2" borderId="1" xfId="0" applyFont="1" applyFill="1" applyBorder="1" applyAlignment="1">
      <alignment horizontal="center" vertical="top" wrapText="1"/>
    </xf>
    <xf numFmtId="0" fontId="25" fillId="2" borderId="1" xfId="0" applyFont="1" applyFill="1" applyBorder="1" applyAlignment="1">
      <alignment horizontal="right" vertical="top" wrapText="1"/>
    </xf>
    <xf numFmtId="0" fontId="25" fillId="0" borderId="1" xfId="0" applyFont="1" applyBorder="1" applyAlignment="1">
      <alignment horizontal="right" vertical="top" wrapText="1"/>
    </xf>
    <xf numFmtId="0" fontId="20" fillId="0" borderId="1" xfId="0" applyFont="1" applyBorder="1" applyAlignment="1">
      <alignment horizontal="center" vertical="top" wrapText="1"/>
    </xf>
    <xf numFmtId="0" fontId="20" fillId="2" borderId="1" xfId="0" applyFont="1" applyFill="1" applyBorder="1" applyAlignment="1">
      <alignment vertical="top" wrapText="1"/>
    </xf>
    <xf numFmtId="0" fontId="20" fillId="2" borderId="1" xfId="0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horizontal="right" vertical="top" wrapText="1"/>
    </xf>
    <xf numFmtId="0" fontId="21" fillId="0" borderId="1" xfId="0" applyFont="1" applyBorder="1" applyAlignment="1">
      <alignment horizontal="right" vertical="top" wrapText="1"/>
    </xf>
    <xf numFmtId="0" fontId="32" fillId="0" borderId="1" xfId="0" applyFont="1" applyBorder="1" applyAlignment="1">
      <alignment horizontal="right" vertical="top" wrapText="1"/>
    </xf>
    <xf numFmtId="0" fontId="15" fillId="0" borderId="0" xfId="0" applyFont="1"/>
    <xf numFmtId="0" fontId="10" fillId="0" borderId="1" xfId="0" applyFont="1" applyBorder="1" applyAlignment="1">
      <alignment horizontal="center" vertical="top" wrapText="1"/>
    </xf>
    <xf numFmtId="0" fontId="10" fillId="0" borderId="1" xfId="0" quotePrefix="1" applyFont="1" applyBorder="1" applyAlignment="1">
      <alignment horizontal="center" vertical="top" wrapText="1"/>
    </xf>
    <xf numFmtId="0" fontId="9" fillId="0" borderId="1" xfId="0" quotePrefix="1" applyFont="1" applyBorder="1" applyAlignment="1">
      <alignment horizontal="center" vertical="top" wrapText="1"/>
    </xf>
    <xf numFmtId="0" fontId="0" fillId="0" borderId="0" xfId="0" applyAlignment="1"/>
    <xf numFmtId="0" fontId="6" fillId="0" borderId="0" xfId="0" applyFont="1"/>
    <xf numFmtId="0" fontId="11" fillId="0" borderId="0" xfId="0" applyFont="1"/>
    <xf numFmtId="0" fontId="12" fillId="0" borderId="0" xfId="0" applyFont="1" applyFill="1" applyBorder="1"/>
    <xf numFmtId="0" fontId="13" fillId="0" borderId="0" xfId="0" applyFont="1" applyFill="1" applyBorder="1"/>
    <xf numFmtId="0" fontId="10" fillId="0" borderId="0" xfId="0" applyFont="1" applyFill="1" applyBorder="1" applyAlignment="1"/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top" wrapText="1"/>
    </xf>
    <xf numFmtId="0" fontId="6" fillId="0" borderId="1" xfId="0" applyFont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right" vertical="top" wrapText="1"/>
    </xf>
    <xf numFmtId="0" fontId="9" fillId="0" borderId="1" xfId="0" quotePrefix="1" applyFont="1" applyFill="1" applyBorder="1" applyAlignment="1">
      <alignment horizontal="right" vertical="top" wrapText="1"/>
    </xf>
    <xf numFmtId="0" fontId="9" fillId="0" borderId="1" xfId="0" quotePrefix="1" applyFont="1" applyFill="1" applyBorder="1" applyAlignment="1">
      <alignment horizontal="right" vertical="top"/>
    </xf>
    <xf numFmtId="0" fontId="9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/>
    <xf numFmtId="0" fontId="16" fillId="0" borderId="1" xfId="0" applyFont="1" applyBorder="1"/>
    <xf numFmtId="0" fontId="31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wrapText="1" shrinkToFi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vertical="top"/>
    </xf>
    <xf numFmtId="0" fontId="22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justify" vertical="top" wrapText="1"/>
    </xf>
    <xf numFmtId="0" fontId="28" fillId="0" borderId="1" xfId="0" applyFont="1" applyBorder="1" applyAlignment="1">
      <alignment horizontal="center" vertical="top"/>
    </xf>
    <xf numFmtId="0" fontId="2" fillId="0" borderId="1" xfId="4" applyFont="1" applyBorder="1" applyAlignment="1">
      <alignment wrapText="1"/>
    </xf>
    <xf numFmtId="0" fontId="2" fillId="0" borderId="1" xfId="4" applyFont="1" applyBorder="1"/>
    <xf numFmtId="0" fontId="0" fillId="0" borderId="1" xfId="0" applyBorder="1" applyAlignment="1">
      <alignment wrapText="1" shrinkToFit="1"/>
    </xf>
    <xf numFmtId="0" fontId="34" fillId="0" borderId="1" xfId="0" applyFont="1" applyBorder="1"/>
    <xf numFmtId="0" fontId="34" fillId="0" borderId="0" xfId="0" applyFont="1"/>
    <xf numFmtId="0" fontId="36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27" fillId="0" borderId="1" xfId="0" applyFont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 wrapText="1"/>
    </xf>
    <xf numFmtId="0" fontId="7" fillId="0" borderId="1" xfId="0" quotePrefix="1" applyFont="1" applyFill="1" applyBorder="1" applyAlignment="1">
      <alignment horizontal="right"/>
    </xf>
    <xf numFmtId="0" fontId="37" fillId="0" borderId="1" xfId="0" applyFont="1" applyBorder="1" applyAlignment="1">
      <alignment horizontal="right" wrapText="1"/>
    </xf>
    <xf numFmtId="0" fontId="37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 wrapText="1"/>
    </xf>
    <xf numFmtId="0" fontId="27" fillId="0" borderId="1" xfId="0" applyFont="1" applyFill="1" applyBorder="1" applyAlignment="1">
      <alignment horizontal="right"/>
    </xf>
    <xf numFmtId="0" fontId="28" fillId="0" borderId="1" xfId="0" applyFont="1" applyBorder="1" applyAlignment="1">
      <alignment horizontal="right"/>
    </xf>
    <xf numFmtId="0" fontId="28" fillId="0" borderId="1" xfId="0" applyFont="1" applyBorder="1"/>
    <xf numFmtId="0" fontId="1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34" fillId="0" borderId="1" xfId="0" applyFont="1" applyFill="1" applyBorder="1"/>
    <xf numFmtId="0" fontId="8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7" fillId="0" borderId="1" xfId="0" applyFont="1" applyBorder="1" applyAlignment="1"/>
    <xf numFmtId="0" fontId="7" fillId="0" borderId="1" xfId="0" applyFont="1" applyFill="1" applyBorder="1" applyAlignment="1"/>
    <xf numFmtId="0" fontId="27" fillId="0" borderId="1" xfId="0" applyFont="1" applyBorder="1" applyAlignment="1"/>
    <xf numFmtId="0" fontId="36" fillId="0" borderId="1" xfId="0" applyFont="1" applyBorder="1" applyAlignment="1"/>
    <xf numFmtId="0" fontId="7" fillId="0" borderId="1" xfId="0" applyFont="1" applyFill="1" applyBorder="1" applyAlignment="1">
      <alignment wrapText="1"/>
    </xf>
    <xf numFmtId="0" fontId="37" fillId="0" borderId="1" xfId="0" applyFont="1" applyBorder="1" applyAlignment="1">
      <alignment wrapText="1"/>
    </xf>
    <xf numFmtId="0" fontId="37" fillId="0" borderId="1" xfId="0" applyFont="1" applyBorder="1" applyAlignment="1"/>
    <xf numFmtId="0" fontId="27" fillId="0" borderId="1" xfId="0" applyFont="1" applyFill="1" applyBorder="1" applyAlignment="1"/>
    <xf numFmtId="0" fontId="28" fillId="0" borderId="1" xfId="0" applyFont="1" applyBorder="1" applyAlignment="1"/>
    <xf numFmtId="0" fontId="7" fillId="0" borderId="1" xfId="0" quotePrefix="1" applyFont="1" applyFill="1" applyBorder="1" applyAlignment="1"/>
    <xf numFmtId="0" fontId="8" fillId="2" borderId="1" xfId="0" applyFont="1" applyFill="1" applyBorder="1" applyAlignment="1">
      <alignment vertical="top" wrapText="1"/>
    </xf>
    <xf numFmtId="0" fontId="39" fillId="2" borderId="1" xfId="0" applyFont="1" applyFill="1" applyBorder="1" applyAlignment="1">
      <alignment vertical="top" wrapText="1"/>
    </xf>
    <xf numFmtId="0" fontId="38" fillId="2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0" fillId="0" borderId="9" xfId="0" applyFill="1" applyBorder="1"/>
    <xf numFmtId="0" fontId="35" fillId="0" borderId="0" xfId="0" applyFont="1" applyAlignment="1"/>
    <xf numFmtId="0" fontId="20" fillId="0" borderId="1" xfId="0" applyFont="1" applyBorder="1" applyAlignment="1">
      <alignment wrapText="1"/>
    </xf>
    <xf numFmtId="0" fontId="20" fillId="0" borderId="1" xfId="0" applyFont="1" applyBorder="1" applyAlignment="1"/>
    <xf numFmtId="2" fontId="36" fillId="0" borderId="1" xfId="0" applyNumberFormat="1" applyFont="1" applyBorder="1" applyAlignment="1"/>
    <xf numFmtId="0" fontId="38" fillId="0" borderId="1" xfId="0" applyFont="1" applyBorder="1" applyAlignment="1"/>
    <xf numFmtId="0" fontId="18" fillId="0" borderId="1" xfId="0" applyFont="1" applyBorder="1" applyAlignment="1"/>
    <xf numFmtId="0" fontId="38" fillId="0" borderId="1" xfId="0" applyFont="1" applyBorder="1" applyAlignment="1">
      <alignment wrapText="1"/>
    </xf>
    <xf numFmtId="0" fontId="7" fillId="0" borderId="9" xfId="0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0" fontId="9" fillId="0" borderId="1" xfId="0" quotePrefix="1" applyFont="1" applyBorder="1" applyAlignment="1">
      <alignment horizontal="right"/>
    </xf>
    <xf numFmtId="0" fontId="7" fillId="0" borderId="1" xfId="0" quotePrefix="1" applyFont="1" applyBorder="1" applyAlignment="1">
      <alignment horizontal="right" wrapText="1"/>
    </xf>
    <xf numFmtId="166" fontId="7" fillId="0" borderId="1" xfId="1" quotePrefix="1" applyNumberFormat="1" applyFont="1" applyBorder="1" applyAlignment="1">
      <alignment horizontal="right" wrapText="1"/>
    </xf>
    <xf numFmtId="0" fontId="27" fillId="0" borderId="1" xfId="0" applyFont="1" applyBorder="1" applyAlignment="1">
      <alignment horizontal="right" wrapText="1"/>
    </xf>
    <xf numFmtId="165" fontId="27" fillId="0" borderId="1" xfId="1" applyNumberFormat="1" applyFont="1" applyBorder="1" applyAlignment="1">
      <alignment horizontal="right"/>
    </xf>
    <xf numFmtId="0" fontId="27" fillId="2" borderId="1" xfId="0" applyFont="1" applyFill="1" applyBorder="1" applyAlignment="1">
      <alignment horizontal="right" wrapText="1"/>
    </xf>
    <xf numFmtId="1" fontId="27" fillId="2" borderId="1" xfId="0" applyNumberFormat="1" applyFont="1" applyFill="1" applyBorder="1" applyAlignment="1">
      <alignment horizontal="right" wrapText="1"/>
    </xf>
    <xf numFmtId="3" fontId="37" fillId="0" borderId="1" xfId="0" applyNumberFormat="1" applyFont="1" applyBorder="1" applyAlignment="1">
      <alignment horizontal="right" wrapText="1"/>
    </xf>
    <xf numFmtId="3" fontId="37" fillId="0" borderId="1" xfId="0" applyNumberFormat="1" applyFont="1" applyBorder="1" applyAlignment="1">
      <alignment horizontal="right"/>
    </xf>
    <xf numFmtId="0" fontId="7" fillId="0" borderId="1" xfId="0" quotePrefix="1" applyFont="1" applyFill="1" applyBorder="1" applyAlignment="1">
      <alignment horizontal="right" wrapText="1"/>
    </xf>
    <xf numFmtId="0" fontId="8" fillId="0" borderId="1" xfId="0" applyFont="1" applyFill="1" applyBorder="1" applyAlignment="1"/>
    <xf numFmtId="0" fontId="8" fillId="0" borderId="1" xfId="0" applyFont="1" applyBorder="1" applyAlignment="1"/>
    <xf numFmtId="0" fontId="35" fillId="0" borderId="1" xfId="0" applyFont="1" applyBorder="1" applyAlignment="1"/>
    <xf numFmtId="2" fontId="7" fillId="0" borderId="1" xfId="0" quotePrefix="1" applyNumberFormat="1" applyFont="1" applyBorder="1" applyAlignment="1">
      <alignment wrapText="1"/>
    </xf>
    <xf numFmtId="2" fontId="7" fillId="0" borderId="1" xfId="0" applyNumberFormat="1" applyFont="1" applyBorder="1" applyAlignment="1">
      <alignment wrapText="1"/>
    </xf>
    <xf numFmtId="2" fontId="7" fillId="0" borderId="1" xfId="0" quotePrefix="1" applyNumberFormat="1" applyFont="1" applyFill="1" applyBorder="1" applyAlignment="1">
      <alignment wrapText="1"/>
    </xf>
    <xf numFmtId="2" fontId="7" fillId="2" borderId="1" xfId="0" quotePrefix="1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36" fillId="0" borderId="8" xfId="3" applyFont="1" applyBorder="1" applyAlignment="1"/>
    <xf numFmtId="0" fontId="7" fillId="0" borderId="8" xfId="3" applyFont="1" applyFill="1" applyBorder="1" applyAlignment="1">
      <alignment wrapText="1"/>
    </xf>
    <xf numFmtId="164" fontId="27" fillId="0" borderId="1" xfId="2" applyNumberFormat="1" applyFont="1" applyBorder="1" applyAlignment="1"/>
    <xf numFmtId="0" fontId="7" fillId="2" borderId="1" xfId="0" applyFont="1" applyFill="1" applyBorder="1" applyAlignment="1">
      <alignment wrapText="1"/>
    </xf>
    <xf numFmtId="0" fontId="8" fillId="0" borderId="1" xfId="0" quotePrefix="1" applyFont="1" applyFill="1" applyBorder="1" applyAlignment="1"/>
    <xf numFmtId="0" fontId="37" fillId="0" borderId="1" xfId="0" applyFont="1" applyFill="1" applyBorder="1" applyAlignment="1">
      <alignment wrapText="1"/>
    </xf>
    <xf numFmtId="168" fontId="37" fillId="0" borderId="1" xfId="0" applyNumberFormat="1" applyFont="1" applyFill="1" applyBorder="1" applyAlignment="1">
      <alignment wrapText="1"/>
    </xf>
    <xf numFmtId="2" fontId="37" fillId="0" borderId="1" xfId="0" applyNumberFormat="1" applyFont="1" applyFill="1" applyBorder="1" applyAlignment="1">
      <alignment wrapText="1"/>
    </xf>
    <xf numFmtId="0" fontId="0" fillId="0" borderId="1" xfId="0" applyFont="1" applyBorder="1" applyAlignment="1"/>
    <xf numFmtId="167" fontId="7" fillId="0" borderId="1" xfId="0" applyNumberFormat="1" applyFont="1" applyFill="1" applyBorder="1" applyAlignment="1"/>
    <xf numFmtId="0" fontId="26" fillId="0" borderId="1" xfId="0" applyFont="1" applyBorder="1" applyAlignment="1">
      <alignment horizontal="right"/>
    </xf>
    <xf numFmtId="0" fontId="4" fillId="0" borderId="1" xfId="0" applyFont="1" applyBorder="1" applyAlignment="1"/>
    <xf numFmtId="0" fontId="27" fillId="0" borderId="9" xfId="0" applyFont="1" applyFill="1" applyBorder="1" applyAlignment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justify" vertical="top"/>
    </xf>
    <xf numFmtId="0" fontId="8" fillId="3" borderId="1" xfId="0" applyFont="1" applyFill="1" applyBorder="1" applyAlignment="1">
      <alignment horizontal="justify" vertical="top" wrapText="1"/>
    </xf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horizontal="center" vertical="top"/>
    </xf>
    <xf numFmtId="0" fontId="27" fillId="3" borderId="1" xfId="0" applyFont="1" applyFill="1" applyBorder="1" applyAlignment="1"/>
    <xf numFmtId="0" fontId="18" fillId="3" borderId="1" xfId="0" applyFont="1" applyFill="1" applyBorder="1" applyAlignment="1"/>
    <xf numFmtId="0" fontId="0" fillId="3" borderId="0" xfId="0" applyFill="1"/>
    <xf numFmtId="0" fontId="8" fillId="3" borderId="1" xfId="4" applyFont="1" applyFill="1" applyBorder="1" applyAlignment="1">
      <alignment horizontal="justify" vertical="top" wrapText="1"/>
    </xf>
    <xf numFmtId="0" fontId="16" fillId="3" borderId="1" xfId="0" applyFont="1" applyFill="1" applyBorder="1"/>
    <xf numFmtId="0" fontId="8" fillId="3" borderId="1" xfId="4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vertical="top" wrapText="1"/>
    </xf>
    <xf numFmtId="14" fontId="8" fillId="3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4" fillId="0" borderId="1" xfId="4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right"/>
    </xf>
    <xf numFmtId="0" fontId="8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40" fillId="0" borderId="0" xfId="0" applyFont="1" applyAlignment="1">
      <alignment horizontal="left" vertical="top"/>
    </xf>
    <xf numFmtId="0" fontId="8" fillId="0" borderId="1" xfId="0" applyFont="1" applyBorder="1" applyAlignment="1">
      <alignment horizontal="center" vertical="top" wrapText="1"/>
    </xf>
    <xf numFmtId="0" fontId="4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wrapText="1"/>
    </xf>
    <xf numFmtId="0" fontId="29" fillId="0" borderId="1" xfId="0" applyFont="1" applyBorder="1" applyAlignment="1"/>
    <xf numFmtId="0" fontId="4" fillId="0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/>
    </xf>
    <xf numFmtId="0" fontId="17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24" fillId="2" borderId="1" xfId="0" applyFont="1" applyFill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/>
    </xf>
    <xf numFmtId="0" fontId="34" fillId="0" borderId="5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6" xfId="0" applyFont="1" applyBorder="1" applyAlignment="1">
      <alignment horizontal="center"/>
    </xf>
  </cellXfs>
  <cellStyles count="5">
    <cellStyle name="Comma 3" xfId="1"/>
    <cellStyle name="Comma 4" xfId="2"/>
    <cellStyle name="Excel Built-in Normal" xfId="3"/>
    <cellStyle name="Normal" xfId="0" builtinId="0"/>
    <cellStyle name="Norm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="115" zoomScaleNormal="115" workbookViewId="0">
      <pane xSplit="1" ySplit="5" topLeftCell="B39" activePane="bottomRight" state="frozen"/>
      <selection pane="topRight" activeCell="B1" sqref="B1"/>
      <selection pane="bottomLeft" activeCell="A6" sqref="A6"/>
      <selection pane="bottomRight" activeCell="C40" sqref="C40"/>
    </sheetView>
  </sheetViews>
  <sheetFormatPr defaultRowHeight="15"/>
  <cols>
    <col min="1" max="1" width="5.140625" customWidth="1"/>
    <col min="2" max="2" width="22" customWidth="1"/>
    <col min="3" max="3" width="12" customWidth="1"/>
    <col min="4" max="4" width="7.7109375" customWidth="1"/>
    <col min="5" max="5" width="9.85546875" customWidth="1"/>
    <col min="7" max="7" width="10.28515625" customWidth="1"/>
    <col min="8" max="8" width="10.5703125" customWidth="1"/>
    <col min="12" max="12" width="11.42578125" customWidth="1"/>
    <col min="14" max="14" width="12.85546875" customWidth="1"/>
  </cols>
  <sheetData>
    <row r="1" spans="1:14" ht="15.75">
      <c r="A1" s="233" t="s">
        <v>324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45"/>
    </row>
    <row r="2" spans="1:14" ht="15.75">
      <c r="A2" s="119"/>
      <c r="B2" s="119"/>
      <c r="C2" s="119"/>
      <c r="D2" s="119"/>
      <c r="E2" s="119"/>
      <c r="F2" s="120" t="s">
        <v>312</v>
      </c>
      <c r="G2" s="119"/>
      <c r="H2" s="119"/>
      <c r="I2" s="119"/>
      <c r="J2" s="119"/>
      <c r="K2" s="119"/>
      <c r="L2" s="236" t="s">
        <v>254</v>
      </c>
      <c r="M2" s="236"/>
      <c r="N2" s="236"/>
    </row>
    <row r="3" spans="1:14" ht="73.5">
      <c r="A3" s="18" t="s">
        <v>180</v>
      </c>
      <c r="B3" s="18" t="s">
        <v>1</v>
      </c>
      <c r="C3" s="20" t="s">
        <v>2</v>
      </c>
      <c r="D3" s="9" t="s">
        <v>3</v>
      </c>
      <c r="E3" s="8" t="s">
        <v>4</v>
      </c>
      <c r="F3" s="234" t="s">
        <v>5</v>
      </c>
      <c r="G3" s="234"/>
      <c r="H3" s="234"/>
      <c r="I3" s="234"/>
      <c r="J3" s="234"/>
      <c r="K3" s="234"/>
      <c r="L3" s="234"/>
      <c r="M3" s="234"/>
      <c r="N3" s="234"/>
    </row>
    <row r="4" spans="1:14">
      <c r="A4" s="18"/>
      <c r="B4" s="19"/>
      <c r="C4" s="20"/>
      <c r="D4" s="9"/>
      <c r="E4" s="8"/>
      <c r="F4" s="234" t="s">
        <v>6</v>
      </c>
      <c r="G4" s="235"/>
      <c r="H4" s="235"/>
      <c r="I4" s="235"/>
      <c r="J4" s="10"/>
      <c r="K4" s="10"/>
      <c r="L4" s="10"/>
      <c r="M4" s="234" t="s">
        <v>7</v>
      </c>
      <c r="N4" s="234"/>
    </row>
    <row r="5" spans="1:14" ht="31.5">
      <c r="A5" s="19"/>
      <c r="B5" s="19"/>
      <c r="C5" s="19"/>
      <c r="D5" s="11"/>
      <c r="E5" s="7"/>
      <c r="F5" s="224" t="s">
        <v>8</v>
      </c>
      <c r="G5" s="231" t="s">
        <v>9</v>
      </c>
      <c r="H5" s="12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2" t="s">
        <v>15</v>
      </c>
      <c r="N5" s="12" t="s">
        <v>16</v>
      </c>
    </row>
    <row r="6" spans="1:14" s="213" customFormat="1" ht="15" customHeight="1">
      <c r="A6" s="207">
        <v>1</v>
      </c>
      <c r="B6" s="208" t="s">
        <v>17</v>
      </c>
      <c r="C6" s="208" t="s">
        <v>18</v>
      </c>
      <c r="D6" s="209" t="s">
        <v>19</v>
      </c>
      <c r="E6" s="210" t="s">
        <v>20</v>
      </c>
      <c r="F6" s="212">
        <v>0</v>
      </c>
      <c r="G6" s="212">
        <v>0</v>
      </c>
      <c r="H6" s="212">
        <v>0</v>
      </c>
      <c r="I6" s="212">
        <v>0</v>
      </c>
      <c r="J6" s="212">
        <v>0</v>
      </c>
      <c r="K6" s="212">
        <v>0</v>
      </c>
      <c r="L6" s="212">
        <v>0</v>
      </c>
      <c r="M6" s="212">
        <v>0</v>
      </c>
      <c r="N6" s="212">
        <v>0</v>
      </c>
    </row>
    <row r="7" spans="1:14" ht="16.5" customHeight="1">
      <c r="A7" s="15">
        <v>2</v>
      </c>
      <c r="B7" s="3" t="s">
        <v>21</v>
      </c>
      <c r="C7" s="3" t="s">
        <v>22</v>
      </c>
      <c r="D7" s="2" t="s">
        <v>8</v>
      </c>
      <c r="E7" s="17" t="s">
        <v>20</v>
      </c>
      <c r="F7" s="149">
        <v>1723.44</v>
      </c>
      <c r="G7" s="149">
        <v>0</v>
      </c>
      <c r="H7" s="149">
        <v>0</v>
      </c>
      <c r="I7" s="149">
        <v>1723.44</v>
      </c>
      <c r="J7" s="149">
        <v>0</v>
      </c>
      <c r="K7" s="149">
        <v>0.63</v>
      </c>
      <c r="L7" s="149">
        <v>1724.07</v>
      </c>
      <c r="M7" s="149">
        <v>20.14</v>
      </c>
      <c r="N7" s="149">
        <v>0</v>
      </c>
    </row>
    <row r="8" spans="1:14" ht="15.75" customHeight="1">
      <c r="A8" s="15">
        <v>3</v>
      </c>
      <c r="B8" s="3" t="s">
        <v>342</v>
      </c>
      <c r="C8" s="3" t="s">
        <v>23</v>
      </c>
      <c r="D8" s="2" t="s">
        <v>24</v>
      </c>
      <c r="E8" s="17" t="s">
        <v>25</v>
      </c>
      <c r="F8" s="149">
        <v>0</v>
      </c>
      <c r="G8" s="149">
        <v>0</v>
      </c>
      <c r="H8" s="149">
        <v>1678.73</v>
      </c>
      <c r="I8" s="170">
        <v>1678.73</v>
      </c>
      <c r="J8" s="149">
        <v>0</v>
      </c>
      <c r="K8" s="149">
        <v>106.071</v>
      </c>
      <c r="L8" s="149">
        <v>2108.6979999999999</v>
      </c>
      <c r="M8" s="149">
        <v>68.599000000000004</v>
      </c>
      <c r="N8" s="149">
        <v>358.10500000000002</v>
      </c>
    </row>
    <row r="9" spans="1:14" s="213" customFormat="1" ht="15.75" customHeight="1">
      <c r="A9" s="207">
        <v>4</v>
      </c>
      <c r="B9" s="208" t="s">
        <v>26</v>
      </c>
      <c r="C9" s="208" t="s">
        <v>27</v>
      </c>
      <c r="D9" s="209" t="s">
        <v>8</v>
      </c>
      <c r="E9" s="210" t="s">
        <v>28</v>
      </c>
      <c r="F9" s="212">
        <v>0</v>
      </c>
      <c r="G9" s="212">
        <v>0</v>
      </c>
      <c r="H9" s="212">
        <v>0</v>
      </c>
      <c r="I9" s="211">
        <v>0</v>
      </c>
      <c r="J9" s="212">
        <v>0</v>
      </c>
      <c r="K9" s="212">
        <v>0</v>
      </c>
      <c r="L9" s="212">
        <v>0</v>
      </c>
      <c r="M9" s="212">
        <v>0</v>
      </c>
      <c r="N9" s="212">
        <v>0</v>
      </c>
    </row>
    <row r="10" spans="1:14" s="213" customFormat="1" ht="24.95" customHeight="1">
      <c r="A10" s="207">
        <v>5</v>
      </c>
      <c r="B10" s="208" t="s">
        <v>29</v>
      </c>
      <c r="C10" s="208" t="s">
        <v>27</v>
      </c>
      <c r="D10" s="209" t="s">
        <v>8</v>
      </c>
      <c r="E10" s="210" t="s">
        <v>30</v>
      </c>
      <c r="F10" s="212">
        <v>0</v>
      </c>
      <c r="G10" s="212">
        <v>0</v>
      </c>
      <c r="H10" s="212">
        <v>0</v>
      </c>
      <c r="I10" s="212">
        <v>0</v>
      </c>
      <c r="J10" s="212">
        <v>0</v>
      </c>
      <c r="K10" s="212">
        <v>0</v>
      </c>
      <c r="L10" s="212">
        <v>0</v>
      </c>
      <c r="M10" s="212">
        <v>0</v>
      </c>
      <c r="N10" s="212">
        <v>0</v>
      </c>
    </row>
    <row r="11" spans="1:14" ht="24.95" customHeight="1">
      <c r="A11" s="15">
        <v>6</v>
      </c>
      <c r="B11" s="3" t="s">
        <v>31</v>
      </c>
      <c r="C11" s="3" t="s">
        <v>32</v>
      </c>
      <c r="D11" s="2" t="s">
        <v>8</v>
      </c>
      <c r="E11" s="17" t="s">
        <v>33</v>
      </c>
      <c r="F11" s="149">
        <v>1.94</v>
      </c>
      <c r="G11" s="149">
        <v>0</v>
      </c>
      <c r="H11" s="149">
        <v>0</v>
      </c>
      <c r="I11" s="149">
        <v>1.94</v>
      </c>
      <c r="J11" s="149">
        <v>0</v>
      </c>
      <c r="K11" s="149">
        <v>0</v>
      </c>
      <c r="L11" s="149">
        <v>1.94</v>
      </c>
      <c r="M11" s="149">
        <v>0.5</v>
      </c>
      <c r="N11" s="149">
        <v>0</v>
      </c>
    </row>
    <row r="12" spans="1:14" s="213" customFormat="1" ht="24.95" customHeight="1">
      <c r="A12" s="207">
        <v>7</v>
      </c>
      <c r="B12" s="208" t="s">
        <v>34</v>
      </c>
      <c r="C12" s="208" t="s">
        <v>32</v>
      </c>
      <c r="D12" s="209" t="s">
        <v>8</v>
      </c>
      <c r="E12" s="210" t="s">
        <v>35</v>
      </c>
      <c r="F12" s="211">
        <v>0</v>
      </c>
      <c r="G12" s="211">
        <v>0</v>
      </c>
      <c r="H12" s="211">
        <v>0</v>
      </c>
      <c r="I12" s="212">
        <v>0</v>
      </c>
      <c r="J12" s="211">
        <v>0</v>
      </c>
      <c r="K12" s="211">
        <v>0</v>
      </c>
      <c r="L12" s="211">
        <v>0</v>
      </c>
      <c r="M12" s="211">
        <v>0</v>
      </c>
      <c r="N12" s="211">
        <v>0</v>
      </c>
    </row>
    <row r="13" spans="1:14" ht="24.95" customHeight="1">
      <c r="A13" s="15">
        <v>8</v>
      </c>
      <c r="B13" s="3" t="s">
        <v>36</v>
      </c>
      <c r="C13" s="3" t="s">
        <v>32</v>
      </c>
      <c r="D13" s="2" t="s">
        <v>37</v>
      </c>
      <c r="E13" s="17" t="s">
        <v>38</v>
      </c>
      <c r="F13" s="149">
        <v>0</v>
      </c>
      <c r="G13" s="149">
        <v>1238.42</v>
      </c>
      <c r="H13" s="149">
        <v>1340.47</v>
      </c>
      <c r="I13" s="149">
        <v>2578.89</v>
      </c>
      <c r="J13" s="149">
        <v>0</v>
      </c>
      <c r="K13" s="149">
        <v>0</v>
      </c>
      <c r="L13" s="149">
        <v>2578.89</v>
      </c>
      <c r="M13" s="149">
        <v>0.25</v>
      </c>
      <c r="N13" s="149">
        <v>1648.5</v>
      </c>
    </row>
    <row r="14" spans="1:14" s="213" customFormat="1" ht="24.95" customHeight="1">
      <c r="A14" s="207">
        <v>9</v>
      </c>
      <c r="B14" s="208" t="s">
        <v>39</v>
      </c>
      <c r="C14" s="208" t="s">
        <v>40</v>
      </c>
      <c r="D14" s="209" t="s">
        <v>41</v>
      </c>
      <c r="E14" s="210" t="s">
        <v>20</v>
      </c>
      <c r="F14" s="212">
        <v>0</v>
      </c>
      <c r="G14" s="212">
        <v>0</v>
      </c>
      <c r="H14" s="212">
        <v>0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  <c r="N14" s="212">
        <v>0</v>
      </c>
    </row>
    <row r="15" spans="1:14" ht="24.95" customHeight="1">
      <c r="A15" s="15">
        <v>10</v>
      </c>
      <c r="B15" s="3" t="s">
        <v>42</v>
      </c>
      <c r="C15" s="3" t="s">
        <v>32</v>
      </c>
      <c r="D15" s="2" t="s">
        <v>43</v>
      </c>
      <c r="E15" s="17" t="s">
        <v>44</v>
      </c>
      <c r="F15" s="149">
        <v>0</v>
      </c>
      <c r="G15" s="149">
        <v>0</v>
      </c>
      <c r="H15" s="149">
        <v>144.86199999999999</v>
      </c>
      <c r="I15" s="149">
        <v>144.86199999999999</v>
      </c>
      <c r="J15" s="149">
        <v>1.0269999999999999</v>
      </c>
      <c r="K15" s="149">
        <v>36.67</v>
      </c>
      <c r="L15" s="149">
        <v>181.5</v>
      </c>
      <c r="M15" s="149">
        <v>8.44</v>
      </c>
      <c r="N15" s="149">
        <v>173.69</v>
      </c>
    </row>
    <row r="16" spans="1:14" ht="24.95" customHeight="1">
      <c r="A16" s="15">
        <v>11</v>
      </c>
      <c r="B16" s="3" t="s">
        <v>45</v>
      </c>
      <c r="C16" s="3" t="s">
        <v>46</v>
      </c>
      <c r="D16" s="2" t="s">
        <v>8</v>
      </c>
      <c r="E16" s="17" t="s">
        <v>47</v>
      </c>
      <c r="F16" s="149">
        <v>2082.21</v>
      </c>
      <c r="G16" s="149">
        <v>0</v>
      </c>
      <c r="H16" s="149">
        <v>0</v>
      </c>
      <c r="I16" s="170">
        <v>2082.21</v>
      </c>
      <c r="J16" s="149">
        <v>0</v>
      </c>
      <c r="K16" s="149">
        <v>0</v>
      </c>
      <c r="L16" s="149">
        <v>2082.21</v>
      </c>
      <c r="M16" s="149">
        <v>37.72</v>
      </c>
      <c r="N16" s="149">
        <v>0</v>
      </c>
    </row>
    <row r="17" spans="1:14" ht="24.95" customHeight="1">
      <c r="A17" s="15">
        <v>12</v>
      </c>
      <c r="B17" s="3" t="s">
        <v>48</v>
      </c>
      <c r="C17" s="3" t="s">
        <v>46</v>
      </c>
      <c r="D17" s="2" t="s">
        <v>8</v>
      </c>
      <c r="E17" s="17" t="s">
        <v>49</v>
      </c>
      <c r="F17" s="149">
        <v>3339.62</v>
      </c>
      <c r="G17" s="149">
        <v>0</v>
      </c>
      <c r="H17" s="149">
        <v>0</v>
      </c>
      <c r="I17" s="149">
        <v>3339.62</v>
      </c>
      <c r="J17" s="149">
        <v>0</v>
      </c>
      <c r="K17" s="149">
        <v>56.75</v>
      </c>
      <c r="L17" s="149">
        <v>3396.37</v>
      </c>
      <c r="M17" s="149">
        <v>60.14</v>
      </c>
      <c r="N17" s="149">
        <v>0</v>
      </c>
    </row>
    <row r="18" spans="1:14" ht="24.95" customHeight="1">
      <c r="A18" s="15">
        <v>13</v>
      </c>
      <c r="B18" s="3" t="s">
        <v>52</v>
      </c>
      <c r="C18" s="3" t="s">
        <v>53</v>
      </c>
      <c r="D18" s="2" t="s">
        <v>8</v>
      </c>
      <c r="E18" s="17" t="s">
        <v>51</v>
      </c>
      <c r="F18" s="149">
        <v>3.3</v>
      </c>
      <c r="G18" s="149">
        <v>0</v>
      </c>
      <c r="H18" s="149">
        <v>0</v>
      </c>
      <c r="I18" s="170">
        <v>3.3</v>
      </c>
      <c r="J18" s="149">
        <v>0</v>
      </c>
      <c r="K18" s="149">
        <v>1.48</v>
      </c>
      <c r="L18" s="149">
        <v>4.78</v>
      </c>
      <c r="M18" s="149">
        <v>0.06</v>
      </c>
      <c r="N18" s="149">
        <v>0.49</v>
      </c>
    </row>
    <row r="19" spans="1:14" ht="24.95" customHeight="1">
      <c r="A19" s="15">
        <v>14</v>
      </c>
      <c r="B19" s="3" t="s">
        <v>54</v>
      </c>
      <c r="C19" s="3" t="s">
        <v>46</v>
      </c>
      <c r="D19" s="2" t="s">
        <v>8</v>
      </c>
      <c r="E19" s="17" t="s">
        <v>55</v>
      </c>
      <c r="F19" s="149">
        <v>1480.53</v>
      </c>
      <c r="G19" s="149">
        <v>0</v>
      </c>
      <c r="H19" s="149">
        <v>0</v>
      </c>
      <c r="I19" s="149">
        <v>1480.53</v>
      </c>
      <c r="J19" s="149">
        <v>0</v>
      </c>
      <c r="K19" s="149">
        <v>22.34</v>
      </c>
      <c r="L19" s="149">
        <v>1502.87</v>
      </c>
      <c r="M19" s="149">
        <v>68.48</v>
      </c>
      <c r="N19" s="149">
        <v>0</v>
      </c>
    </row>
    <row r="20" spans="1:14" s="213" customFormat="1" ht="24.95" customHeight="1">
      <c r="A20" s="207">
        <v>15</v>
      </c>
      <c r="B20" s="208" t="s">
        <v>56</v>
      </c>
      <c r="C20" s="208" t="s">
        <v>345</v>
      </c>
      <c r="D20" s="209" t="s">
        <v>8</v>
      </c>
      <c r="E20" s="210" t="s">
        <v>58</v>
      </c>
      <c r="F20" s="211">
        <v>0</v>
      </c>
      <c r="G20" s="211">
        <v>0</v>
      </c>
      <c r="H20" s="211">
        <v>0</v>
      </c>
      <c r="I20" s="212">
        <v>0</v>
      </c>
      <c r="J20" s="211">
        <v>0</v>
      </c>
      <c r="K20" s="211">
        <v>0</v>
      </c>
      <c r="L20" s="211">
        <v>0</v>
      </c>
      <c r="M20" s="211">
        <v>0</v>
      </c>
      <c r="N20" s="211">
        <v>0</v>
      </c>
    </row>
    <row r="21" spans="1:14" s="213" customFormat="1" ht="24.95" customHeight="1">
      <c r="A21" s="207">
        <v>16</v>
      </c>
      <c r="B21" s="208" t="s">
        <v>59</v>
      </c>
      <c r="C21" s="208" t="s">
        <v>60</v>
      </c>
      <c r="D21" s="209" t="s">
        <v>8</v>
      </c>
      <c r="E21" s="210" t="s">
        <v>25</v>
      </c>
      <c r="F21" s="211">
        <v>0</v>
      </c>
      <c r="G21" s="211">
        <v>0</v>
      </c>
      <c r="H21" s="211">
        <v>0</v>
      </c>
      <c r="I21" s="211">
        <v>0</v>
      </c>
      <c r="J21" s="211">
        <v>0</v>
      </c>
      <c r="K21" s="211">
        <v>0</v>
      </c>
      <c r="L21" s="211">
        <v>0</v>
      </c>
      <c r="M21" s="211">
        <v>0</v>
      </c>
      <c r="N21" s="211">
        <v>0</v>
      </c>
    </row>
    <row r="22" spans="1:14" s="213" customFormat="1" ht="24.95" customHeight="1">
      <c r="A22" s="207">
        <v>17</v>
      </c>
      <c r="B22" s="208" t="s">
        <v>61</v>
      </c>
      <c r="C22" s="208" t="s">
        <v>62</v>
      </c>
      <c r="D22" s="209" t="s">
        <v>8</v>
      </c>
      <c r="E22" s="210" t="s">
        <v>25</v>
      </c>
      <c r="F22" s="212">
        <v>0</v>
      </c>
      <c r="G22" s="212">
        <v>0</v>
      </c>
      <c r="H22" s="212">
        <v>0</v>
      </c>
      <c r="I22" s="212">
        <v>0</v>
      </c>
      <c r="J22" s="212">
        <v>0</v>
      </c>
      <c r="K22" s="212">
        <v>0</v>
      </c>
      <c r="L22" s="212">
        <v>0</v>
      </c>
      <c r="M22" s="212">
        <v>0</v>
      </c>
      <c r="N22" s="212">
        <v>0</v>
      </c>
    </row>
    <row r="23" spans="1:14" ht="24.95" customHeight="1">
      <c r="A23" s="15">
        <v>18</v>
      </c>
      <c r="B23" s="3" t="s">
        <v>63</v>
      </c>
      <c r="C23" s="3" t="s">
        <v>64</v>
      </c>
      <c r="D23" s="2" t="s">
        <v>8</v>
      </c>
      <c r="E23" s="17" t="s">
        <v>65</v>
      </c>
      <c r="F23" s="149">
        <v>19.21</v>
      </c>
      <c r="G23" s="149">
        <v>0</v>
      </c>
      <c r="H23" s="149">
        <v>0</v>
      </c>
      <c r="I23" s="149">
        <v>19.21</v>
      </c>
      <c r="J23" s="149">
        <v>0</v>
      </c>
      <c r="K23" s="149">
        <v>0</v>
      </c>
      <c r="L23" s="149">
        <v>19.21</v>
      </c>
      <c r="M23" s="149">
        <v>0</v>
      </c>
      <c r="N23" s="149">
        <v>0</v>
      </c>
    </row>
    <row r="24" spans="1:14" s="213" customFormat="1" ht="24.95" customHeight="1">
      <c r="A24" s="207">
        <v>19</v>
      </c>
      <c r="B24" s="208" t="s">
        <v>66</v>
      </c>
      <c r="C24" s="208" t="s">
        <v>67</v>
      </c>
      <c r="D24" s="209" t="s">
        <v>8</v>
      </c>
      <c r="E24" s="210" t="s">
        <v>68</v>
      </c>
      <c r="F24" s="212">
        <v>0</v>
      </c>
      <c r="G24" s="212">
        <v>0</v>
      </c>
      <c r="H24" s="212">
        <v>0</v>
      </c>
      <c r="I24" s="212">
        <v>0</v>
      </c>
      <c r="J24" s="212">
        <v>0</v>
      </c>
      <c r="K24" s="212">
        <v>0</v>
      </c>
      <c r="L24" s="212">
        <v>0</v>
      </c>
      <c r="M24" s="212">
        <v>0</v>
      </c>
      <c r="N24" s="212">
        <v>0</v>
      </c>
    </row>
    <row r="25" spans="1:14" s="213" customFormat="1" ht="24.95" customHeight="1">
      <c r="A25" s="207">
        <v>20</v>
      </c>
      <c r="B25" s="208" t="s">
        <v>69</v>
      </c>
      <c r="C25" s="208" t="s">
        <v>67</v>
      </c>
      <c r="D25" s="209" t="s">
        <v>8</v>
      </c>
      <c r="E25" s="210" t="s">
        <v>70</v>
      </c>
      <c r="F25" s="212">
        <v>0</v>
      </c>
      <c r="G25" s="212">
        <v>0</v>
      </c>
      <c r="H25" s="212">
        <v>0</v>
      </c>
      <c r="I25" s="211">
        <v>0</v>
      </c>
      <c r="J25" s="212">
        <v>0</v>
      </c>
      <c r="K25" s="212">
        <v>0</v>
      </c>
      <c r="L25" s="212">
        <v>0</v>
      </c>
      <c r="M25" s="212">
        <v>0</v>
      </c>
      <c r="N25" s="212">
        <v>0</v>
      </c>
    </row>
    <row r="26" spans="1:14" ht="24.95" customHeight="1">
      <c r="A26" s="15">
        <v>21</v>
      </c>
      <c r="B26" s="3" t="s">
        <v>71</v>
      </c>
      <c r="C26" s="3" t="s">
        <v>72</v>
      </c>
      <c r="D26" s="2" t="s">
        <v>8</v>
      </c>
      <c r="E26" s="17" t="s">
        <v>73</v>
      </c>
      <c r="F26" s="149">
        <v>1144.55</v>
      </c>
      <c r="G26" s="149">
        <v>0</v>
      </c>
      <c r="H26" s="149">
        <v>0</v>
      </c>
      <c r="I26" s="170">
        <v>1144.55</v>
      </c>
      <c r="J26" s="149">
        <v>0</v>
      </c>
      <c r="K26" s="149">
        <v>0</v>
      </c>
      <c r="L26" s="149">
        <v>1144.55</v>
      </c>
      <c r="M26" s="149">
        <v>24.35</v>
      </c>
      <c r="N26" s="149">
        <v>7.85</v>
      </c>
    </row>
    <row r="27" spans="1:14" ht="24.95" customHeight="1">
      <c r="A27" s="15">
        <v>22</v>
      </c>
      <c r="B27" s="3" t="s">
        <v>74</v>
      </c>
      <c r="C27" s="3" t="s">
        <v>75</v>
      </c>
      <c r="D27" s="2" t="s">
        <v>8</v>
      </c>
      <c r="E27" s="17" t="s">
        <v>76</v>
      </c>
      <c r="F27" s="154">
        <v>82.56</v>
      </c>
      <c r="G27" s="154">
        <v>0</v>
      </c>
      <c r="H27" s="154">
        <v>0</v>
      </c>
      <c r="I27" s="149">
        <v>82.56</v>
      </c>
      <c r="J27" s="154">
        <v>0</v>
      </c>
      <c r="K27" s="154">
        <v>0</v>
      </c>
      <c r="L27" s="154">
        <v>0</v>
      </c>
      <c r="M27" s="154">
        <v>8.6999999999999993</v>
      </c>
      <c r="N27" s="154">
        <v>0</v>
      </c>
    </row>
    <row r="28" spans="1:14" ht="24.95" customHeight="1">
      <c r="A28" s="15">
        <v>23</v>
      </c>
      <c r="B28" s="3" t="s">
        <v>77</v>
      </c>
      <c r="C28" s="3" t="s">
        <v>78</v>
      </c>
      <c r="D28" s="2" t="s">
        <v>8</v>
      </c>
      <c r="E28" s="17" t="s">
        <v>35</v>
      </c>
      <c r="F28" s="149">
        <v>347.79</v>
      </c>
      <c r="G28" s="149">
        <v>0</v>
      </c>
      <c r="H28" s="149">
        <v>0</v>
      </c>
      <c r="I28" s="170">
        <v>347.79</v>
      </c>
      <c r="J28" s="149">
        <v>0</v>
      </c>
      <c r="K28" s="149">
        <v>2.1</v>
      </c>
      <c r="L28" s="149">
        <v>349.89</v>
      </c>
      <c r="M28" s="149">
        <v>3.51</v>
      </c>
      <c r="N28" s="149">
        <v>0</v>
      </c>
    </row>
    <row r="29" spans="1:14" ht="24.95" customHeight="1">
      <c r="A29" s="15">
        <v>24</v>
      </c>
      <c r="B29" s="3" t="s">
        <v>79</v>
      </c>
      <c r="C29" s="3" t="s">
        <v>72</v>
      </c>
      <c r="D29" s="232" t="s">
        <v>8</v>
      </c>
      <c r="E29" s="17" t="s">
        <v>80</v>
      </c>
      <c r="F29" s="149">
        <v>1983.16</v>
      </c>
      <c r="G29" s="149">
        <v>0</v>
      </c>
      <c r="H29" s="149">
        <v>0</v>
      </c>
      <c r="I29" s="149">
        <v>1983.16</v>
      </c>
      <c r="J29" s="149">
        <v>0</v>
      </c>
      <c r="K29" s="149">
        <v>39.950000000000003</v>
      </c>
      <c r="L29" s="149">
        <v>2023.11</v>
      </c>
      <c r="M29" s="149">
        <v>68.05</v>
      </c>
      <c r="N29" s="149">
        <v>0</v>
      </c>
    </row>
    <row r="30" spans="1:14" ht="24.95" customHeight="1">
      <c r="A30" s="15">
        <v>25</v>
      </c>
      <c r="B30" s="3" t="s">
        <v>81</v>
      </c>
      <c r="C30" s="3" t="s">
        <v>82</v>
      </c>
      <c r="D30" s="2" t="s">
        <v>8</v>
      </c>
      <c r="E30" s="17" t="s">
        <v>33</v>
      </c>
      <c r="F30" s="149">
        <v>346.89</v>
      </c>
      <c r="G30" s="149">
        <v>0</v>
      </c>
      <c r="H30" s="149">
        <v>0</v>
      </c>
      <c r="I30" s="170">
        <v>346.89</v>
      </c>
      <c r="J30" s="149">
        <v>0</v>
      </c>
      <c r="K30" s="149">
        <v>0.71</v>
      </c>
      <c r="L30" s="149">
        <v>347.6</v>
      </c>
      <c r="M30" s="149">
        <v>5.16</v>
      </c>
      <c r="N30" s="149">
        <v>0</v>
      </c>
    </row>
    <row r="31" spans="1:14" ht="24.95" customHeight="1">
      <c r="A31" s="15">
        <v>26</v>
      </c>
      <c r="B31" s="3" t="s">
        <v>83</v>
      </c>
      <c r="C31" s="3" t="s">
        <v>84</v>
      </c>
      <c r="D31" s="2" t="s">
        <v>8</v>
      </c>
      <c r="E31" s="17" t="s">
        <v>85</v>
      </c>
      <c r="F31" s="204">
        <v>649.04999999999995</v>
      </c>
      <c r="G31" s="204">
        <v>0</v>
      </c>
      <c r="H31" s="204">
        <v>0</v>
      </c>
      <c r="I31" s="204">
        <v>649.04999999999995</v>
      </c>
      <c r="J31" s="204">
        <v>0</v>
      </c>
      <c r="K31" s="204">
        <v>0</v>
      </c>
      <c r="L31" s="204">
        <v>649.04999999999995</v>
      </c>
      <c r="M31" s="204">
        <v>1.1000000000000001</v>
      </c>
      <c r="N31" s="204">
        <v>0</v>
      </c>
    </row>
    <row r="32" spans="1:14" ht="24.95" customHeight="1">
      <c r="A32" s="15">
        <v>27</v>
      </c>
      <c r="B32" s="3" t="s">
        <v>86</v>
      </c>
      <c r="C32" s="3" t="s">
        <v>50</v>
      </c>
      <c r="D32" s="2" t="s">
        <v>8</v>
      </c>
      <c r="E32" s="17" t="s">
        <v>87</v>
      </c>
      <c r="F32" s="149">
        <v>3511.47</v>
      </c>
      <c r="G32" s="149">
        <v>0</v>
      </c>
      <c r="H32" s="154">
        <v>0</v>
      </c>
      <c r="I32" s="149">
        <v>3511.47</v>
      </c>
      <c r="J32" s="149">
        <v>0</v>
      </c>
      <c r="K32" s="149">
        <v>0</v>
      </c>
      <c r="L32" s="149">
        <v>3511.47</v>
      </c>
      <c r="M32" s="149">
        <v>6.75</v>
      </c>
      <c r="N32" s="149">
        <v>0</v>
      </c>
    </row>
    <row r="33" spans="1:15" ht="24.95" customHeight="1">
      <c r="A33" s="15">
        <v>28</v>
      </c>
      <c r="B33" s="3" t="s">
        <v>88</v>
      </c>
      <c r="C33" s="3" t="s">
        <v>50</v>
      </c>
      <c r="D33" s="2" t="s">
        <v>8</v>
      </c>
      <c r="E33" s="17" t="s">
        <v>51</v>
      </c>
      <c r="F33" s="149">
        <v>23.1</v>
      </c>
      <c r="G33" s="149">
        <v>0</v>
      </c>
      <c r="H33" s="149">
        <v>0</v>
      </c>
      <c r="I33" s="149">
        <v>23.1</v>
      </c>
      <c r="J33" s="149">
        <v>0</v>
      </c>
      <c r="K33" s="149">
        <v>0</v>
      </c>
      <c r="L33" s="149">
        <v>23.1</v>
      </c>
      <c r="M33" s="149">
        <v>5.75</v>
      </c>
      <c r="N33" s="149">
        <v>0</v>
      </c>
    </row>
    <row r="34" spans="1:15" ht="24.95" customHeight="1">
      <c r="A34" s="15">
        <v>29</v>
      </c>
      <c r="B34" s="3" t="s">
        <v>89</v>
      </c>
      <c r="C34" s="3" t="s">
        <v>90</v>
      </c>
      <c r="D34" s="2" t="s">
        <v>8</v>
      </c>
      <c r="E34" s="17" t="s">
        <v>33</v>
      </c>
      <c r="F34" s="149">
        <v>1794.99</v>
      </c>
      <c r="G34" s="149">
        <v>0</v>
      </c>
      <c r="H34" s="149">
        <v>0</v>
      </c>
      <c r="I34" s="170">
        <v>1794.99</v>
      </c>
      <c r="J34" s="149">
        <v>0</v>
      </c>
      <c r="K34" s="149">
        <v>4.95</v>
      </c>
      <c r="L34" s="149">
        <v>1799.94</v>
      </c>
      <c r="M34" s="149">
        <v>82.8</v>
      </c>
      <c r="N34" s="149">
        <v>0</v>
      </c>
    </row>
    <row r="35" spans="1:15" s="213" customFormat="1" ht="24.95" customHeight="1">
      <c r="A35" s="207">
        <v>30</v>
      </c>
      <c r="B35" s="208" t="s">
        <v>91</v>
      </c>
      <c r="C35" s="208" t="s">
        <v>53</v>
      </c>
      <c r="D35" s="209" t="s">
        <v>8</v>
      </c>
      <c r="E35" s="210" t="s">
        <v>92</v>
      </c>
      <c r="F35" s="212">
        <v>0</v>
      </c>
      <c r="G35" s="212">
        <v>0</v>
      </c>
      <c r="H35" s="212">
        <v>0</v>
      </c>
      <c r="I35" s="211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0</v>
      </c>
    </row>
    <row r="36" spans="1:15" ht="24.95" customHeight="1">
      <c r="A36" s="15">
        <v>31</v>
      </c>
      <c r="B36" s="3" t="s">
        <v>93</v>
      </c>
      <c r="C36" s="3" t="s">
        <v>94</v>
      </c>
      <c r="D36" s="2" t="s">
        <v>8</v>
      </c>
      <c r="E36" s="17" t="s">
        <v>87</v>
      </c>
      <c r="F36" s="149">
        <v>2319.98</v>
      </c>
      <c r="G36" s="149">
        <v>0</v>
      </c>
      <c r="H36" s="149">
        <v>0</v>
      </c>
      <c r="I36" s="170">
        <v>2319.98</v>
      </c>
      <c r="J36" s="149">
        <v>10.52</v>
      </c>
      <c r="K36" s="149">
        <v>34.79</v>
      </c>
      <c r="L36" s="149">
        <v>2365.29</v>
      </c>
      <c r="M36" s="149">
        <v>40.76</v>
      </c>
      <c r="N36" s="149">
        <v>0</v>
      </c>
    </row>
    <row r="37" spans="1:15" ht="24.95" customHeight="1">
      <c r="A37" s="15">
        <v>32</v>
      </c>
      <c r="B37" s="4" t="s">
        <v>95</v>
      </c>
      <c r="C37" s="4" t="s">
        <v>96</v>
      </c>
      <c r="D37" s="146" t="s">
        <v>97</v>
      </c>
      <c r="E37" s="1" t="s">
        <v>338</v>
      </c>
      <c r="F37" s="149">
        <v>0</v>
      </c>
      <c r="G37" s="165">
        <v>0</v>
      </c>
      <c r="H37" s="166">
        <v>1854.38</v>
      </c>
      <c r="I37" s="149">
        <v>1854.38</v>
      </c>
      <c r="J37" s="166">
        <v>36.270000000000003</v>
      </c>
      <c r="K37" s="166">
        <v>100.39</v>
      </c>
      <c r="L37" s="166">
        <v>1991.04</v>
      </c>
      <c r="M37" s="150">
        <v>16.53</v>
      </c>
      <c r="N37" s="150">
        <v>362.61</v>
      </c>
    </row>
    <row r="38" spans="1:15" ht="24.95" customHeight="1">
      <c r="A38" s="15">
        <v>33</v>
      </c>
      <c r="B38" s="4" t="s">
        <v>99</v>
      </c>
      <c r="C38" s="4" t="s">
        <v>100</v>
      </c>
      <c r="D38" s="146" t="s">
        <v>101</v>
      </c>
      <c r="E38" s="1" t="s">
        <v>102</v>
      </c>
      <c r="F38" s="166">
        <v>0</v>
      </c>
      <c r="G38" s="166">
        <v>0</v>
      </c>
      <c r="H38" s="166">
        <v>64.900000000000006</v>
      </c>
      <c r="I38" s="170">
        <v>64.900000000000006</v>
      </c>
      <c r="J38" s="166">
        <v>0</v>
      </c>
      <c r="K38" s="166">
        <v>0.48</v>
      </c>
      <c r="L38" s="166">
        <v>65.38</v>
      </c>
      <c r="M38" s="167">
        <v>5.57</v>
      </c>
      <c r="N38" s="167">
        <v>56.61</v>
      </c>
    </row>
    <row r="39" spans="1:15" s="213" customFormat="1" ht="24.95" customHeight="1">
      <c r="A39" s="207">
        <v>34</v>
      </c>
      <c r="B39" s="208" t="s">
        <v>103</v>
      </c>
      <c r="C39" s="208" t="s">
        <v>104</v>
      </c>
      <c r="D39" s="217" t="s">
        <v>105</v>
      </c>
      <c r="E39" s="219" t="s">
        <v>106</v>
      </c>
      <c r="F39" s="211">
        <v>0</v>
      </c>
      <c r="G39" s="211">
        <v>0</v>
      </c>
      <c r="H39" s="211">
        <v>0</v>
      </c>
      <c r="I39" s="211">
        <v>0</v>
      </c>
      <c r="J39" s="211">
        <v>0</v>
      </c>
      <c r="K39" s="211">
        <v>0</v>
      </c>
      <c r="L39" s="211">
        <v>0</v>
      </c>
      <c r="M39" s="211">
        <v>0</v>
      </c>
      <c r="N39" s="211">
        <v>0</v>
      </c>
    </row>
    <row r="40" spans="1:15" ht="24.95" customHeight="1">
      <c r="A40" s="15">
        <v>35</v>
      </c>
      <c r="B40" s="4" t="s">
        <v>107</v>
      </c>
      <c r="C40" s="4" t="s">
        <v>108</v>
      </c>
      <c r="D40" s="146" t="s">
        <v>8</v>
      </c>
      <c r="E40" s="1" t="s">
        <v>109</v>
      </c>
      <c r="F40" s="149">
        <v>37.49</v>
      </c>
      <c r="G40" s="149">
        <v>0</v>
      </c>
      <c r="H40" s="149">
        <v>0</v>
      </c>
      <c r="I40" s="170">
        <v>37.49</v>
      </c>
      <c r="J40" s="149">
        <v>0</v>
      </c>
      <c r="K40" s="149">
        <v>0</v>
      </c>
      <c r="L40" s="149">
        <v>37.49</v>
      </c>
      <c r="M40" s="149">
        <v>0.66</v>
      </c>
      <c r="N40" s="149">
        <v>0</v>
      </c>
    </row>
    <row r="41" spans="1:15" ht="24.95" customHeight="1">
      <c r="A41" s="15">
        <v>36</v>
      </c>
      <c r="B41" s="4" t="s">
        <v>110</v>
      </c>
      <c r="C41" s="4" t="s">
        <v>111</v>
      </c>
      <c r="D41" s="146" t="s">
        <v>97</v>
      </c>
      <c r="E41" s="1" t="s">
        <v>112</v>
      </c>
      <c r="F41" s="149">
        <v>0</v>
      </c>
      <c r="G41" s="149">
        <v>0</v>
      </c>
      <c r="H41" s="149">
        <v>54.84</v>
      </c>
      <c r="I41" s="149">
        <v>54.84</v>
      </c>
      <c r="J41" s="149">
        <v>0</v>
      </c>
      <c r="K41" s="149">
        <v>377.11</v>
      </c>
      <c r="L41" s="149">
        <v>431.95</v>
      </c>
      <c r="M41" s="149">
        <v>3.23</v>
      </c>
      <c r="N41" s="149">
        <v>195.31</v>
      </c>
    </row>
    <row r="42" spans="1:15" ht="24.95" customHeight="1">
      <c r="A42" s="15">
        <v>37</v>
      </c>
      <c r="B42" s="4" t="s">
        <v>116</v>
      </c>
      <c r="C42" s="4" t="s">
        <v>117</v>
      </c>
      <c r="D42" s="146" t="s">
        <v>118</v>
      </c>
      <c r="E42" s="1" t="s">
        <v>51</v>
      </c>
      <c r="F42" s="149">
        <v>0</v>
      </c>
      <c r="G42" s="149">
        <v>0</v>
      </c>
      <c r="H42" s="149">
        <v>1016.62</v>
      </c>
      <c r="I42" s="170">
        <v>1016.62</v>
      </c>
      <c r="J42" s="149">
        <v>109.2</v>
      </c>
      <c r="K42" s="149">
        <v>23.2</v>
      </c>
      <c r="L42" s="149">
        <v>1149.02</v>
      </c>
      <c r="M42" s="149">
        <v>54.6</v>
      </c>
      <c r="N42" s="149">
        <v>663.3</v>
      </c>
    </row>
    <row r="43" spans="1:15" ht="24.95" customHeight="1">
      <c r="A43" s="15">
        <v>38</v>
      </c>
      <c r="B43" s="4" t="s">
        <v>119</v>
      </c>
      <c r="C43" s="4" t="s">
        <v>108</v>
      </c>
      <c r="D43" s="146" t="s">
        <v>8</v>
      </c>
      <c r="E43" s="1" t="s">
        <v>120</v>
      </c>
      <c r="F43" s="149">
        <v>88.21</v>
      </c>
      <c r="G43" s="149">
        <v>0</v>
      </c>
      <c r="H43" s="149">
        <v>0</v>
      </c>
      <c r="I43" s="149">
        <v>88.21</v>
      </c>
      <c r="J43" s="149">
        <v>0</v>
      </c>
      <c r="K43" s="149">
        <v>0</v>
      </c>
      <c r="L43" s="149">
        <v>88.21</v>
      </c>
      <c r="M43" s="149">
        <v>0.32</v>
      </c>
      <c r="N43" s="149">
        <v>0</v>
      </c>
    </row>
    <row r="44" spans="1:15" s="213" customFormat="1" ht="24.95" customHeight="1">
      <c r="A44" s="207">
        <v>39</v>
      </c>
      <c r="B44" s="208" t="s">
        <v>122</v>
      </c>
      <c r="C44" s="208" t="s">
        <v>108</v>
      </c>
      <c r="D44" s="217" t="s">
        <v>121</v>
      </c>
      <c r="E44" s="219" t="s">
        <v>332</v>
      </c>
      <c r="F44" s="211">
        <v>0</v>
      </c>
      <c r="G44" s="211">
        <v>0</v>
      </c>
      <c r="H44" s="211">
        <v>0</v>
      </c>
      <c r="I44" s="212">
        <v>0</v>
      </c>
      <c r="J44" s="211">
        <v>0</v>
      </c>
      <c r="K44" s="211">
        <v>0</v>
      </c>
      <c r="L44" s="211">
        <v>0</v>
      </c>
      <c r="M44" s="211">
        <v>0</v>
      </c>
      <c r="N44" s="211">
        <v>0</v>
      </c>
    </row>
    <row r="45" spans="1:15" ht="24.95" customHeight="1">
      <c r="A45" s="15">
        <v>40</v>
      </c>
      <c r="B45" s="4" t="s">
        <v>124</v>
      </c>
      <c r="C45" s="4" t="s">
        <v>125</v>
      </c>
      <c r="D45" s="146" t="s">
        <v>97</v>
      </c>
      <c r="E45" s="13" t="s">
        <v>126</v>
      </c>
      <c r="F45" s="149">
        <v>0</v>
      </c>
      <c r="G45" s="149">
        <v>0</v>
      </c>
      <c r="H45" s="149">
        <v>215.37700000000001</v>
      </c>
      <c r="I45" s="149">
        <v>215.37700000000001</v>
      </c>
      <c r="J45" s="149">
        <v>6.4649999999999999</v>
      </c>
      <c r="K45" s="149">
        <v>4.343</v>
      </c>
      <c r="L45" s="149">
        <v>123.86</v>
      </c>
      <c r="M45" s="149">
        <v>362.06</v>
      </c>
      <c r="N45" s="149">
        <v>123.57</v>
      </c>
      <c r="O45" s="118"/>
    </row>
    <row r="46" spans="1:15" s="213" customFormat="1" ht="24.95" customHeight="1">
      <c r="A46" s="207">
        <v>41</v>
      </c>
      <c r="B46" s="208" t="s">
        <v>127</v>
      </c>
      <c r="C46" s="208" t="s">
        <v>108</v>
      </c>
      <c r="D46" s="217" t="s">
        <v>8</v>
      </c>
      <c r="E46" s="218" t="s">
        <v>35</v>
      </c>
      <c r="F46" s="212">
        <v>0</v>
      </c>
      <c r="G46" s="212">
        <v>0</v>
      </c>
      <c r="H46" s="212">
        <v>0</v>
      </c>
      <c r="I46" s="212">
        <v>0</v>
      </c>
      <c r="J46" s="212">
        <v>0</v>
      </c>
      <c r="K46" s="212">
        <v>0</v>
      </c>
      <c r="L46" s="212">
        <v>0</v>
      </c>
      <c r="M46" s="212">
        <v>0</v>
      </c>
      <c r="N46" s="212">
        <v>0</v>
      </c>
    </row>
    <row r="47" spans="1:15" s="213" customFormat="1" ht="24.95" customHeight="1">
      <c r="A47" s="207">
        <v>42</v>
      </c>
      <c r="B47" s="208" t="s">
        <v>128</v>
      </c>
      <c r="C47" s="208" t="s">
        <v>129</v>
      </c>
      <c r="D47" s="217" t="s">
        <v>130</v>
      </c>
      <c r="E47" s="218" t="s">
        <v>25</v>
      </c>
      <c r="F47" s="212">
        <v>0</v>
      </c>
      <c r="G47" s="212">
        <v>0</v>
      </c>
      <c r="H47" s="212">
        <v>0</v>
      </c>
      <c r="I47" s="211">
        <v>0</v>
      </c>
      <c r="J47" s="212">
        <v>0</v>
      </c>
      <c r="K47" s="212">
        <v>0</v>
      </c>
      <c r="L47" s="212">
        <v>0</v>
      </c>
      <c r="M47" s="212">
        <v>0</v>
      </c>
      <c r="N47" s="212">
        <v>0</v>
      </c>
    </row>
    <row r="48" spans="1:15" ht="24.95" customHeight="1">
      <c r="A48" s="15">
        <v>43</v>
      </c>
      <c r="B48" s="3" t="s">
        <v>131</v>
      </c>
      <c r="C48" s="3" t="s">
        <v>132</v>
      </c>
      <c r="D48" s="3" t="s">
        <v>133</v>
      </c>
      <c r="E48" s="144" t="s">
        <v>65</v>
      </c>
      <c r="F48" s="168">
        <v>0.06</v>
      </c>
      <c r="G48" s="168">
        <v>21.2</v>
      </c>
      <c r="H48" s="168">
        <v>318.64999999999998</v>
      </c>
      <c r="I48" s="170">
        <v>339.91</v>
      </c>
      <c r="J48" s="168">
        <v>40.85</v>
      </c>
      <c r="K48" s="168">
        <v>49.17</v>
      </c>
      <c r="L48" s="168">
        <v>382.19</v>
      </c>
      <c r="M48" s="168">
        <v>28</v>
      </c>
      <c r="N48" s="168">
        <v>154.65</v>
      </c>
    </row>
    <row r="49" spans="1:14" ht="24.95" customHeight="1">
      <c r="A49" s="15">
        <v>44</v>
      </c>
      <c r="B49" s="4" t="s">
        <v>134</v>
      </c>
      <c r="C49" s="4" t="s">
        <v>135</v>
      </c>
      <c r="D49" s="146" t="s">
        <v>136</v>
      </c>
      <c r="E49" s="1" t="s">
        <v>137</v>
      </c>
      <c r="F49" s="149">
        <v>0</v>
      </c>
      <c r="G49" s="149">
        <v>0</v>
      </c>
      <c r="H49" s="149">
        <v>0.53</v>
      </c>
      <c r="I49" s="149">
        <v>0.53</v>
      </c>
      <c r="J49" s="149">
        <v>0</v>
      </c>
      <c r="K49" s="149">
        <v>0</v>
      </c>
      <c r="L49" s="149">
        <v>0.53</v>
      </c>
      <c r="M49" s="149">
        <v>0.62</v>
      </c>
      <c r="N49" s="149">
        <v>1.19</v>
      </c>
    </row>
    <row r="50" spans="1:14" ht="24.95" customHeight="1">
      <c r="A50" s="15">
        <v>45</v>
      </c>
      <c r="B50" s="4" t="s">
        <v>138</v>
      </c>
      <c r="C50" s="4" t="s">
        <v>123</v>
      </c>
      <c r="D50" s="146" t="s">
        <v>139</v>
      </c>
      <c r="E50" s="1" t="s">
        <v>140</v>
      </c>
      <c r="F50" s="149">
        <v>0</v>
      </c>
      <c r="G50" s="149">
        <v>0</v>
      </c>
      <c r="H50" s="149">
        <v>0</v>
      </c>
      <c r="I50" s="170">
        <v>0</v>
      </c>
      <c r="J50" s="153">
        <v>0</v>
      </c>
      <c r="K50" s="153">
        <v>0</v>
      </c>
      <c r="L50" s="149">
        <v>0</v>
      </c>
      <c r="M50" s="153">
        <v>0</v>
      </c>
      <c r="N50" s="153">
        <v>0</v>
      </c>
    </row>
    <row r="51" spans="1:14" ht="24.95" customHeight="1">
      <c r="A51" s="15">
        <v>46</v>
      </c>
      <c r="B51" s="4" t="s">
        <v>334</v>
      </c>
      <c r="C51" s="4" t="s">
        <v>141</v>
      </c>
      <c r="D51" s="146" t="s">
        <v>142</v>
      </c>
      <c r="E51" s="1" t="s">
        <v>143</v>
      </c>
      <c r="F51" s="149">
        <v>0</v>
      </c>
      <c r="G51" s="149">
        <v>0</v>
      </c>
      <c r="H51" s="149">
        <v>168.06</v>
      </c>
      <c r="I51" s="149">
        <v>168.06</v>
      </c>
      <c r="J51" s="149">
        <v>0</v>
      </c>
      <c r="K51" s="149">
        <v>0.1</v>
      </c>
      <c r="L51" s="149">
        <v>168.16</v>
      </c>
      <c r="M51" s="149">
        <v>3.66</v>
      </c>
      <c r="N51" s="149">
        <v>125.16</v>
      </c>
    </row>
    <row r="52" spans="1:14" ht="24.95" customHeight="1">
      <c r="A52" s="15">
        <v>47</v>
      </c>
      <c r="B52" s="4" t="s">
        <v>150</v>
      </c>
      <c r="C52" s="4" t="s">
        <v>144</v>
      </c>
      <c r="D52" s="146" t="s">
        <v>97</v>
      </c>
      <c r="E52" s="1" t="s">
        <v>149</v>
      </c>
      <c r="F52" s="149">
        <v>0</v>
      </c>
      <c r="G52" s="149">
        <v>0</v>
      </c>
      <c r="H52" s="149">
        <v>0</v>
      </c>
      <c r="I52" s="170">
        <v>0</v>
      </c>
      <c r="J52" s="149">
        <v>0</v>
      </c>
      <c r="K52" s="149">
        <v>0.46</v>
      </c>
      <c r="L52" s="149">
        <v>0.46</v>
      </c>
      <c r="M52" s="149">
        <v>33.03</v>
      </c>
      <c r="N52" s="149">
        <v>13.56</v>
      </c>
    </row>
    <row r="53" spans="1:14" ht="24.95" customHeight="1">
      <c r="A53" s="15">
        <v>48</v>
      </c>
      <c r="B53" s="4" t="s">
        <v>151</v>
      </c>
      <c r="C53" s="4" t="s">
        <v>147</v>
      </c>
      <c r="D53" s="146" t="s">
        <v>152</v>
      </c>
      <c r="E53" s="1" t="s">
        <v>153</v>
      </c>
      <c r="F53" s="170">
        <v>0</v>
      </c>
      <c r="G53" s="170">
        <v>0</v>
      </c>
      <c r="H53" s="170">
        <v>1.36</v>
      </c>
      <c r="I53" s="149">
        <v>1.36</v>
      </c>
      <c r="J53" s="170">
        <v>0</v>
      </c>
      <c r="K53" s="170">
        <v>0</v>
      </c>
      <c r="L53" s="170">
        <v>1.36</v>
      </c>
      <c r="M53" s="170"/>
      <c r="N53" s="170">
        <v>0.08</v>
      </c>
    </row>
    <row r="54" spans="1:14" ht="36" customHeight="1">
      <c r="A54" s="15">
        <v>49</v>
      </c>
      <c r="B54" s="4" t="s">
        <v>154</v>
      </c>
      <c r="C54" s="15" t="s">
        <v>155</v>
      </c>
      <c r="D54" s="146" t="s">
        <v>156</v>
      </c>
      <c r="E54" s="1" t="s">
        <v>157</v>
      </c>
      <c r="F54" s="149">
        <v>0</v>
      </c>
      <c r="G54" s="149">
        <v>0</v>
      </c>
      <c r="H54" s="149">
        <v>0</v>
      </c>
      <c r="I54" s="170">
        <v>0</v>
      </c>
      <c r="J54" s="149">
        <v>0</v>
      </c>
      <c r="K54" s="149">
        <v>0</v>
      </c>
      <c r="L54" s="149">
        <v>0</v>
      </c>
      <c r="M54" s="149">
        <v>0</v>
      </c>
      <c r="N54" s="149">
        <v>0</v>
      </c>
    </row>
    <row r="55" spans="1:14" ht="24.95" customHeight="1">
      <c r="A55" s="15">
        <v>50</v>
      </c>
      <c r="B55" s="16" t="s">
        <v>341</v>
      </c>
      <c r="C55" s="16" t="s">
        <v>160</v>
      </c>
      <c r="D55" s="5" t="s">
        <v>161</v>
      </c>
      <c r="E55" s="5" t="s">
        <v>162</v>
      </c>
      <c r="F55" s="149">
        <v>0</v>
      </c>
      <c r="G55" s="149">
        <v>2</v>
      </c>
      <c r="H55" s="149">
        <v>131.06</v>
      </c>
      <c r="I55" s="149">
        <v>133.06</v>
      </c>
      <c r="J55" s="149">
        <v>19.91</v>
      </c>
      <c r="K55" s="149">
        <v>0.94</v>
      </c>
      <c r="L55" s="149">
        <v>153.91</v>
      </c>
      <c r="M55" s="149">
        <v>9.89</v>
      </c>
      <c r="N55" s="149">
        <v>23.24</v>
      </c>
    </row>
    <row r="56" spans="1:14" ht="27" customHeight="1">
      <c r="A56" s="15">
        <v>51</v>
      </c>
      <c r="B56" s="16" t="s">
        <v>163</v>
      </c>
      <c r="C56" s="16" t="s">
        <v>164</v>
      </c>
      <c r="D56" s="5" t="s">
        <v>165</v>
      </c>
      <c r="E56" s="5" t="s">
        <v>166</v>
      </c>
      <c r="F56" s="149">
        <v>0</v>
      </c>
      <c r="G56" s="149">
        <v>23.36</v>
      </c>
      <c r="H56" s="149">
        <v>0</v>
      </c>
      <c r="I56" s="170">
        <v>23.96</v>
      </c>
      <c r="J56" s="149">
        <v>0</v>
      </c>
      <c r="K56" s="149">
        <v>0</v>
      </c>
      <c r="L56" s="149">
        <v>0</v>
      </c>
      <c r="M56" s="149">
        <v>0</v>
      </c>
      <c r="N56" s="149">
        <v>41.52</v>
      </c>
    </row>
    <row r="57" spans="1:14" ht="24.95" customHeight="1">
      <c r="A57" s="15">
        <v>52</v>
      </c>
      <c r="B57" s="16" t="s">
        <v>341</v>
      </c>
      <c r="C57" s="16" t="s">
        <v>167</v>
      </c>
      <c r="D57" s="5" t="s">
        <v>159</v>
      </c>
      <c r="E57" s="5" t="s">
        <v>166</v>
      </c>
      <c r="F57" s="170">
        <v>0</v>
      </c>
      <c r="G57" s="170">
        <v>0</v>
      </c>
      <c r="H57" s="170">
        <v>0</v>
      </c>
      <c r="I57" s="149">
        <v>0</v>
      </c>
      <c r="J57" s="170"/>
      <c r="K57" s="170">
        <v>0</v>
      </c>
      <c r="L57" s="170">
        <v>0</v>
      </c>
      <c r="M57" s="170">
        <v>0</v>
      </c>
      <c r="N57" s="170">
        <v>0</v>
      </c>
    </row>
    <row r="58" spans="1:14" s="213" customFormat="1" ht="24.95" customHeight="1">
      <c r="A58" s="207">
        <v>53</v>
      </c>
      <c r="B58" s="208" t="s">
        <v>168</v>
      </c>
      <c r="C58" s="208" t="s">
        <v>169</v>
      </c>
      <c r="D58" s="219" t="s">
        <v>133</v>
      </c>
      <c r="E58" s="219" t="s">
        <v>170</v>
      </c>
      <c r="F58" s="211">
        <v>0</v>
      </c>
      <c r="G58" s="211">
        <v>0</v>
      </c>
      <c r="H58" s="211">
        <v>3.26</v>
      </c>
      <c r="I58" s="212">
        <v>3.26</v>
      </c>
      <c r="J58" s="211">
        <v>0</v>
      </c>
      <c r="K58" s="211">
        <v>0</v>
      </c>
      <c r="L58" s="211">
        <v>3.26</v>
      </c>
      <c r="M58" s="211">
        <v>0</v>
      </c>
      <c r="N58" s="211">
        <v>0</v>
      </c>
    </row>
    <row r="59" spans="1:14" ht="24.95" customHeight="1">
      <c r="A59" s="15">
        <v>54</v>
      </c>
      <c r="B59" s="121" t="s">
        <v>171</v>
      </c>
      <c r="C59" s="121" t="s">
        <v>172</v>
      </c>
      <c r="D59" s="6" t="s">
        <v>173</v>
      </c>
      <c r="E59" s="55" t="s">
        <v>174</v>
      </c>
      <c r="F59" s="149">
        <v>0</v>
      </c>
      <c r="G59" s="149">
        <v>0</v>
      </c>
      <c r="H59" s="149">
        <v>0</v>
      </c>
      <c r="I59" s="149">
        <v>0</v>
      </c>
      <c r="J59" s="149">
        <v>0</v>
      </c>
      <c r="K59" s="149">
        <v>0</v>
      </c>
      <c r="L59" s="149">
        <v>0</v>
      </c>
      <c r="M59" s="149">
        <v>13.97</v>
      </c>
      <c r="N59" s="149">
        <v>1.67</v>
      </c>
    </row>
    <row r="60" spans="1:14" ht="24.95" customHeight="1">
      <c r="A60" s="15">
        <v>55</v>
      </c>
      <c r="B60" s="16" t="s">
        <v>175</v>
      </c>
      <c r="C60" s="16" t="s">
        <v>176</v>
      </c>
      <c r="D60" s="5" t="s">
        <v>145</v>
      </c>
      <c r="E60" s="5" t="s">
        <v>177</v>
      </c>
      <c r="F60" s="149">
        <v>0</v>
      </c>
      <c r="G60" s="149">
        <v>0</v>
      </c>
      <c r="H60" s="149">
        <v>0</v>
      </c>
      <c r="I60" s="170">
        <v>0</v>
      </c>
      <c r="J60" s="149">
        <v>0</v>
      </c>
      <c r="K60" s="149">
        <v>0</v>
      </c>
      <c r="L60" s="149">
        <v>0</v>
      </c>
      <c r="M60" s="149">
        <v>2.95</v>
      </c>
      <c r="N60" s="149">
        <v>0</v>
      </c>
    </row>
    <row r="61" spans="1:14" ht="24.95" customHeight="1">
      <c r="A61" s="15">
        <v>56</v>
      </c>
      <c r="B61" s="16" t="s">
        <v>322</v>
      </c>
      <c r="C61" s="110" t="s">
        <v>123</v>
      </c>
      <c r="D61" s="5" t="s">
        <v>8</v>
      </c>
      <c r="E61" s="112" t="s">
        <v>290</v>
      </c>
      <c r="F61" s="154">
        <v>51.37</v>
      </c>
      <c r="G61" s="154">
        <v>0</v>
      </c>
      <c r="H61" s="154">
        <v>0</v>
      </c>
      <c r="I61" s="149">
        <v>51.37</v>
      </c>
      <c r="J61" s="154">
        <v>0</v>
      </c>
      <c r="K61" s="154">
        <v>0</v>
      </c>
      <c r="L61" s="154">
        <v>0</v>
      </c>
      <c r="M61" s="154">
        <v>2.77</v>
      </c>
      <c r="N61" s="154"/>
    </row>
    <row r="62" spans="1:14" s="213" customFormat="1" ht="24.95" customHeight="1">
      <c r="A62" s="207">
        <v>57</v>
      </c>
      <c r="B62" s="214" t="s">
        <v>344</v>
      </c>
      <c r="C62" s="215" t="s">
        <v>284</v>
      </c>
      <c r="D62" s="216" t="s">
        <v>8</v>
      </c>
      <c r="E62" s="214" t="s">
        <v>282</v>
      </c>
      <c r="F62" s="211">
        <v>0</v>
      </c>
      <c r="G62" s="211">
        <v>0</v>
      </c>
      <c r="H62" s="211">
        <v>0</v>
      </c>
      <c r="I62" s="212">
        <v>0</v>
      </c>
      <c r="J62" s="211">
        <v>0</v>
      </c>
      <c r="K62" s="211">
        <v>0</v>
      </c>
      <c r="L62" s="211">
        <v>0</v>
      </c>
      <c r="M62" s="211">
        <v>86.56</v>
      </c>
      <c r="N62" s="211">
        <v>0</v>
      </c>
    </row>
    <row r="63" spans="1:14" ht="24.95" customHeight="1">
      <c r="A63" s="15">
        <v>58</v>
      </c>
      <c r="B63" s="14" t="s">
        <v>277</v>
      </c>
      <c r="C63" s="14" t="s">
        <v>278</v>
      </c>
      <c r="D63" s="6" t="s">
        <v>279</v>
      </c>
      <c r="E63" s="5" t="s">
        <v>280</v>
      </c>
      <c r="F63" s="137">
        <v>0</v>
      </c>
      <c r="G63" s="137">
        <v>0</v>
      </c>
      <c r="H63" s="137">
        <v>1.84</v>
      </c>
      <c r="I63" s="149">
        <v>0</v>
      </c>
      <c r="J63" s="137">
        <v>0</v>
      </c>
      <c r="K63" s="137">
        <v>0</v>
      </c>
      <c r="L63" s="137">
        <v>0</v>
      </c>
      <c r="M63" s="137">
        <v>0</v>
      </c>
      <c r="N63" s="137">
        <v>0</v>
      </c>
    </row>
    <row r="64" spans="1:14" ht="24.95" customHeight="1">
      <c r="A64" s="15">
        <v>59</v>
      </c>
      <c r="B64" s="4" t="s">
        <v>113</v>
      </c>
      <c r="C64" s="4" t="s">
        <v>114</v>
      </c>
      <c r="D64" s="225" t="s">
        <v>115</v>
      </c>
      <c r="E64" s="1" t="s">
        <v>44</v>
      </c>
      <c r="F64" s="149">
        <v>14.53</v>
      </c>
      <c r="G64" s="149">
        <v>0</v>
      </c>
      <c r="H64" s="149">
        <v>0</v>
      </c>
      <c r="I64" s="170">
        <v>14.53</v>
      </c>
      <c r="J64" s="149">
        <v>0</v>
      </c>
      <c r="K64" s="149">
        <v>2.56</v>
      </c>
      <c r="L64" s="149">
        <v>17.09</v>
      </c>
      <c r="M64" s="149">
        <v>0</v>
      </c>
      <c r="N64" s="149">
        <v>0</v>
      </c>
    </row>
    <row r="65" spans="1:14" ht="24.95" customHeight="1">
      <c r="A65" s="15">
        <v>60</v>
      </c>
      <c r="B65" s="4" t="s">
        <v>146</v>
      </c>
      <c r="C65" s="4" t="s">
        <v>147</v>
      </c>
      <c r="D65" s="146" t="s">
        <v>121</v>
      </c>
      <c r="E65" s="1" t="s">
        <v>148</v>
      </c>
      <c r="F65" s="149">
        <v>0</v>
      </c>
      <c r="G65" s="149">
        <v>0</v>
      </c>
      <c r="H65" s="149">
        <v>53.1</v>
      </c>
      <c r="I65" s="149">
        <v>53.1</v>
      </c>
      <c r="J65" s="149">
        <v>39.22</v>
      </c>
      <c r="K65" s="149">
        <v>77.44</v>
      </c>
      <c r="L65" s="149">
        <v>169.76</v>
      </c>
      <c r="M65" s="149">
        <v>21.51</v>
      </c>
      <c r="N65" s="149">
        <v>64.8</v>
      </c>
    </row>
    <row r="66" spans="1:14" s="127" customFormat="1" ht="22.5">
      <c r="A66" s="226">
        <v>61</v>
      </c>
      <c r="B66" s="158" t="s">
        <v>318</v>
      </c>
      <c r="C66" s="159" t="s">
        <v>108</v>
      </c>
      <c r="D66" s="162" t="s">
        <v>121</v>
      </c>
      <c r="E66" s="1" t="s">
        <v>321</v>
      </c>
      <c r="F66" s="171">
        <v>0</v>
      </c>
      <c r="G66" s="171">
        <v>0</v>
      </c>
      <c r="H66" s="171">
        <v>268.33</v>
      </c>
      <c r="I66" s="170">
        <v>268.33</v>
      </c>
      <c r="J66" s="171">
        <v>0</v>
      </c>
      <c r="K66" s="171">
        <v>76.91</v>
      </c>
      <c r="L66" s="204">
        <v>0</v>
      </c>
      <c r="M66" s="169">
        <v>0.44</v>
      </c>
      <c r="N66" s="169">
        <v>114.95</v>
      </c>
    </row>
    <row r="67" spans="1:14" s="127" customFormat="1" ht="22.5">
      <c r="A67" s="15">
        <v>62</v>
      </c>
      <c r="B67" s="4" t="s">
        <v>150</v>
      </c>
      <c r="C67" s="4" t="s">
        <v>323</v>
      </c>
      <c r="D67" s="162" t="s">
        <v>97</v>
      </c>
      <c r="E67" s="1" t="s">
        <v>149</v>
      </c>
      <c r="F67" s="149">
        <v>0</v>
      </c>
      <c r="G67" s="149">
        <v>0</v>
      </c>
      <c r="H67" s="149">
        <v>0</v>
      </c>
      <c r="I67" s="149">
        <f t="shared" ref="I67" si="0">F67+G67+H67</f>
        <v>0</v>
      </c>
      <c r="J67" s="149">
        <v>0</v>
      </c>
      <c r="K67" s="149">
        <v>0.01</v>
      </c>
      <c r="L67" s="149">
        <v>0</v>
      </c>
      <c r="M67" s="149">
        <v>10.72</v>
      </c>
      <c r="N67" s="149">
        <v>4.41</v>
      </c>
    </row>
    <row r="68" spans="1:14">
      <c r="A68" s="126"/>
      <c r="B68" s="126"/>
      <c r="C68" s="126"/>
      <c r="D68" s="126"/>
      <c r="E68" s="220" t="s">
        <v>178</v>
      </c>
      <c r="F68" s="155">
        <f>SUM(F6:F67)</f>
        <v>21045.449999999997</v>
      </c>
      <c r="G68" s="155">
        <f>SUM(G6:G67)</f>
        <v>1284.98</v>
      </c>
      <c r="H68" s="155">
        <f>SUM(H6:H67)</f>
        <v>7316.3690000000006</v>
      </c>
      <c r="I68" s="155">
        <f t="shared" ref="I68:N68" si="1">SUM(I6:I67)</f>
        <v>29645.558999999997</v>
      </c>
      <c r="J68" s="155">
        <f t="shared" si="1"/>
        <v>263.46199999999999</v>
      </c>
      <c r="K68" s="155">
        <f t="shared" si="1"/>
        <v>1019.554</v>
      </c>
      <c r="L68" s="155">
        <f t="shared" si="1"/>
        <v>30598.207999999995</v>
      </c>
      <c r="M68" s="155">
        <f t="shared" si="1"/>
        <v>1168.3490000000004</v>
      </c>
      <c r="N68" s="155">
        <f t="shared" si="1"/>
        <v>4135.2650000000003</v>
      </c>
    </row>
  </sheetData>
  <mergeCells count="5">
    <mergeCell ref="A1:M1"/>
    <mergeCell ref="F3:N3"/>
    <mergeCell ref="F4:I4"/>
    <mergeCell ref="M4:N4"/>
    <mergeCell ref="L2:N2"/>
  </mergeCells>
  <phoneticPr fontId="32" type="noConversion"/>
  <pageMargins left="0.25" right="0.25" top="0.25" bottom="0.25" header="0.25" footer="0.25"/>
  <pageSetup paperSize="9" scale="96" orientation="landscape" verticalDpi="0" r:id="rId1"/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workbookViewId="0">
      <pane xSplit="1" ySplit="7" topLeftCell="B68" activePane="bottomRight" state="frozen"/>
      <selection pane="topRight" activeCell="C1" sqref="C1"/>
      <selection pane="bottomLeft" activeCell="A8" sqref="A8"/>
      <selection pane="bottomRight" activeCell="A8" sqref="A8:XFD8"/>
    </sheetView>
  </sheetViews>
  <sheetFormatPr defaultRowHeight="15"/>
  <cols>
    <col min="1" max="1" width="7.28515625" customWidth="1"/>
    <col min="2" max="2" width="26.5703125" customWidth="1"/>
    <col min="7" max="7" width="10.7109375" customWidth="1"/>
    <col min="8" max="8" width="10.42578125" customWidth="1"/>
    <col min="9" max="9" width="11.42578125" customWidth="1"/>
  </cols>
  <sheetData>
    <row r="1" spans="1:12" ht="24" customHeight="1">
      <c r="A1" s="58"/>
      <c r="B1" s="58"/>
      <c r="C1" s="58"/>
      <c r="D1" s="58"/>
      <c r="E1" s="58"/>
      <c r="F1" s="58"/>
      <c r="G1" s="58"/>
      <c r="H1" s="236" t="s">
        <v>179</v>
      </c>
      <c r="I1" s="236"/>
      <c r="J1" s="236"/>
      <c r="K1" s="58"/>
      <c r="L1" s="58"/>
    </row>
    <row r="2" spans="1:12" ht="24" customHeight="1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</row>
    <row r="3" spans="1:12" ht="24" customHeight="1">
      <c r="A3" s="38"/>
      <c r="B3" s="26"/>
      <c r="C3" s="25"/>
      <c r="D3" s="25"/>
      <c r="E3" s="25" t="s">
        <v>313</v>
      </c>
      <c r="F3" s="25"/>
      <c r="G3" s="27"/>
      <c r="H3" s="27"/>
      <c r="I3" s="27"/>
      <c r="J3" s="27"/>
      <c r="K3" s="28"/>
      <c r="L3" s="28"/>
    </row>
    <row r="4" spans="1:12" ht="42" customHeight="1">
      <c r="A4" s="113" t="s">
        <v>180</v>
      </c>
      <c r="B4" s="21" t="s">
        <v>181</v>
      </c>
      <c r="C4" s="113" t="s">
        <v>182</v>
      </c>
      <c r="D4" s="113" t="s">
        <v>183</v>
      </c>
      <c r="E4" s="113" t="s">
        <v>184</v>
      </c>
      <c r="F4" s="113" t="s">
        <v>185</v>
      </c>
      <c r="G4" s="239" t="s">
        <v>186</v>
      </c>
      <c r="H4" s="240"/>
      <c r="I4" s="239" t="s">
        <v>187</v>
      </c>
      <c r="J4" s="239"/>
      <c r="K4" s="239"/>
      <c r="L4" s="239"/>
    </row>
    <row r="5" spans="1:12" ht="27.75" customHeight="1">
      <c r="A5" s="113"/>
      <c r="B5" s="21"/>
      <c r="C5" s="113"/>
      <c r="D5" s="113"/>
      <c r="E5" s="113"/>
      <c r="F5" s="113"/>
      <c r="G5" s="221" t="s">
        <v>331</v>
      </c>
      <c r="H5" s="205" t="s">
        <v>188</v>
      </c>
      <c r="I5" s="221" t="s">
        <v>331</v>
      </c>
      <c r="J5" s="237" t="s">
        <v>188</v>
      </c>
      <c r="K5" s="237"/>
      <c r="L5" s="237"/>
    </row>
    <row r="6" spans="1:12" ht="24" customHeight="1">
      <c r="A6" s="39"/>
      <c r="B6" s="30"/>
      <c r="C6" s="39"/>
      <c r="D6" s="39"/>
      <c r="E6" s="39"/>
      <c r="F6" s="39"/>
      <c r="G6" s="30"/>
      <c r="H6" s="30"/>
      <c r="I6" s="30"/>
      <c r="J6" s="30" t="s">
        <v>189</v>
      </c>
      <c r="K6" s="30" t="s">
        <v>190</v>
      </c>
      <c r="L6" s="30" t="s">
        <v>11</v>
      </c>
    </row>
    <row r="7" spans="1:12" ht="24" customHeight="1">
      <c r="A7" s="31" t="s">
        <v>192</v>
      </c>
      <c r="B7" s="31" t="s">
        <v>193</v>
      </c>
      <c r="C7" s="31" t="s">
        <v>267</v>
      </c>
      <c r="D7" s="31" t="s">
        <v>194</v>
      </c>
      <c r="E7" s="31" t="s">
        <v>195</v>
      </c>
      <c r="F7" s="31" t="s">
        <v>196</v>
      </c>
      <c r="G7" s="31" t="s">
        <v>197</v>
      </c>
      <c r="H7" s="206">
        <v>-10</v>
      </c>
      <c r="I7" s="31">
        <v>0</v>
      </c>
      <c r="J7" s="31" t="s">
        <v>200</v>
      </c>
      <c r="K7" s="31" t="s">
        <v>201</v>
      </c>
      <c r="L7" s="31" t="s">
        <v>202</v>
      </c>
    </row>
    <row r="8" spans="1:12" ht="24" customHeight="1">
      <c r="A8" s="39">
        <v>1</v>
      </c>
      <c r="B8" s="32" t="s">
        <v>204</v>
      </c>
      <c r="C8" s="39" t="s">
        <v>20</v>
      </c>
      <c r="D8" s="24" t="s">
        <v>19</v>
      </c>
      <c r="E8" s="39">
        <v>40.47</v>
      </c>
      <c r="F8" s="129">
        <v>0</v>
      </c>
      <c r="G8" s="129">
        <v>2500</v>
      </c>
      <c r="H8" s="129">
        <v>0</v>
      </c>
      <c r="I8" s="129">
        <v>2500</v>
      </c>
      <c r="J8" s="129">
        <v>55</v>
      </c>
      <c r="K8" s="129">
        <v>15</v>
      </c>
      <c r="L8" s="129">
        <f>J8+K8</f>
        <v>70</v>
      </c>
    </row>
    <row r="9" spans="1:12" ht="24" customHeight="1">
      <c r="A9" s="39">
        <v>2</v>
      </c>
      <c r="B9" s="32" t="s">
        <v>21</v>
      </c>
      <c r="C9" s="39" t="s">
        <v>20</v>
      </c>
      <c r="D9" s="24" t="s">
        <v>8</v>
      </c>
      <c r="E9" s="39">
        <v>16</v>
      </c>
      <c r="F9" s="129">
        <v>10</v>
      </c>
      <c r="G9" s="129">
        <v>3897</v>
      </c>
      <c r="H9" s="129">
        <v>1045</v>
      </c>
      <c r="I9" s="129">
        <v>32324</v>
      </c>
      <c r="J9" s="129">
        <v>7464</v>
      </c>
      <c r="K9" s="129">
        <v>2816</v>
      </c>
      <c r="L9" s="129">
        <v>10280</v>
      </c>
    </row>
    <row r="10" spans="1:12" ht="24" customHeight="1">
      <c r="A10" s="39">
        <v>3</v>
      </c>
      <c r="B10" s="32" t="s">
        <v>343</v>
      </c>
      <c r="C10" s="39" t="s">
        <v>25</v>
      </c>
      <c r="D10" s="24" t="s">
        <v>24</v>
      </c>
      <c r="E10" s="39">
        <v>101.17</v>
      </c>
      <c r="F10" s="129">
        <v>11</v>
      </c>
      <c r="G10" s="129">
        <v>4100</v>
      </c>
      <c r="H10" s="129">
        <v>1761</v>
      </c>
      <c r="I10" s="129">
        <v>3752</v>
      </c>
      <c r="J10" s="130">
        <v>2127</v>
      </c>
      <c r="K10" s="130">
        <v>72</v>
      </c>
      <c r="L10" s="129">
        <v>2199</v>
      </c>
    </row>
    <row r="11" spans="1:12" ht="24" customHeight="1">
      <c r="A11" s="39">
        <v>4</v>
      </c>
      <c r="B11" s="32" t="s">
        <v>26</v>
      </c>
      <c r="C11" s="39" t="s">
        <v>28</v>
      </c>
      <c r="D11" s="24" t="s">
        <v>8</v>
      </c>
      <c r="E11" s="39">
        <v>14.32</v>
      </c>
      <c r="F11" s="129">
        <v>0</v>
      </c>
      <c r="G11" s="129">
        <v>15000</v>
      </c>
      <c r="H11" s="129">
        <v>0</v>
      </c>
      <c r="I11" s="129">
        <v>10000</v>
      </c>
      <c r="J11" s="129">
        <v>0</v>
      </c>
      <c r="K11" s="129">
        <v>0</v>
      </c>
      <c r="L11" s="129">
        <f t="shared" ref="L11:L12" si="0">J11+K11</f>
        <v>0</v>
      </c>
    </row>
    <row r="12" spans="1:12" ht="24" customHeight="1">
      <c r="A12" s="39">
        <v>5</v>
      </c>
      <c r="B12" s="32" t="s">
        <v>29</v>
      </c>
      <c r="C12" s="39" t="s">
        <v>30</v>
      </c>
      <c r="D12" s="24" t="s">
        <v>8</v>
      </c>
      <c r="E12" s="39">
        <v>10.119999999999999</v>
      </c>
      <c r="F12" s="129">
        <v>0</v>
      </c>
      <c r="G12" s="129">
        <v>25000</v>
      </c>
      <c r="H12" s="129">
        <v>10</v>
      </c>
      <c r="I12" s="129">
        <v>12500</v>
      </c>
      <c r="J12" s="129">
        <v>10</v>
      </c>
      <c r="K12" s="129">
        <v>0</v>
      </c>
      <c r="L12" s="129">
        <f t="shared" si="0"/>
        <v>10</v>
      </c>
    </row>
    <row r="13" spans="1:12" ht="24" customHeight="1">
      <c r="A13" s="39">
        <v>6</v>
      </c>
      <c r="B13" s="32" t="s">
        <v>31</v>
      </c>
      <c r="C13" s="39" t="s">
        <v>33</v>
      </c>
      <c r="D13" s="24" t="s">
        <v>8</v>
      </c>
      <c r="E13" s="39">
        <v>28.33</v>
      </c>
      <c r="F13" s="129">
        <v>1</v>
      </c>
      <c r="G13" s="129">
        <v>20000</v>
      </c>
      <c r="H13" s="131">
        <v>22</v>
      </c>
      <c r="I13" s="129">
        <v>10000</v>
      </c>
      <c r="J13" s="129">
        <v>102</v>
      </c>
      <c r="K13" s="129">
        <v>54</v>
      </c>
      <c r="L13" s="129">
        <v>156</v>
      </c>
    </row>
    <row r="14" spans="1:12" ht="24" customHeight="1">
      <c r="A14" s="39">
        <v>7</v>
      </c>
      <c r="B14" s="33" t="s">
        <v>34</v>
      </c>
      <c r="C14" s="39" t="s">
        <v>35</v>
      </c>
      <c r="D14" s="24" t="s">
        <v>8</v>
      </c>
      <c r="E14" s="39">
        <v>68.959999999999994</v>
      </c>
      <c r="F14" s="129">
        <v>0</v>
      </c>
      <c r="G14" s="129">
        <v>90000</v>
      </c>
      <c r="H14" s="129">
        <v>21</v>
      </c>
      <c r="I14" s="129">
        <v>45000</v>
      </c>
      <c r="J14" s="129">
        <v>0</v>
      </c>
      <c r="K14" s="129">
        <v>0</v>
      </c>
      <c r="L14" s="129">
        <v>0</v>
      </c>
    </row>
    <row r="15" spans="1:12" ht="27" customHeight="1">
      <c r="A15" s="39">
        <v>8</v>
      </c>
      <c r="B15" s="32" t="s">
        <v>36</v>
      </c>
      <c r="C15" s="39" t="s">
        <v>38</v>
      </c>
      <c r="D15" s="24" t="s">
        <v>37</v>
      </c>
      <c r="E15" s="39">
        <v>80.930000000000007</v>
      </c>
      <c r="F15" s="129">
        <v>7</v>
      </c>
      <c r="G15" s="129">
        <v>2000</v>
      </c>
      <c r="H15" s="129">
        <v>120</v>
      </c>
      <c r="I15" s="129">
        <v>5049</v>
      </c>
      <c r="J15" s="129">
        <v>465</v>
      </c>
      <c r="K15" s="129">
        <v>364</v>
      </c>
      <c r="L15" s="129">
        <v>829</v>
      </c>
    </row>
    <row r="16" spans="1:12" ht="24" customHeight="1">
      <c r="A16" s="39">
        <v>9</v>
      </c>
      <c r="B16" s="32" t="s">
        <v>39</v>
      </c>
      <c r="C16" s="39" t="s">
        <v>20</v>
      </c>
      <c r="D16" s="24" t="s">
        <v>41</v>
      </c>
      <c r="E16" s="39">
        <v>111</v>
      </c>
      <c r="F16" s="129">
        <v>0</v>
      </c>
      <c r="G16" s="129">
        <v>5000</v>
      </c>
      <c r="H16" s="129">
        <v>0</v>
      </c>
      <c r="I16" s="129">
        <v>5000</v>
      </c>
      <c r="J16" s="129">
        <v>0</v>
      </c>
      <c r="K16" s="129">
        <v>0</v>
      </c>
      <c r="L16" s="129">
        <f t="shared" ref="L16" si="1">J16+K16</f>
        <v>0</v>
      </c>
    </row>
    <row r="17" spans="1:12" ht="24" customHeight="1">
      <c r="A17" s="39">
        <v>10</v>
      </c>
      <c r="B17" s="33" t="s">
        <v>42</v>
      </c>
      <c r="C17" s="39" t="s">
        <v>44</v>
      </c>
      <c r="D17" s="24" t="s">
        <v>43</v>
      </c>
      <c r="E17" s="39">
        <v>1034</v>
      </c>
      <c r="F17" s="129">
        <v>13</v>
      </c>
      <c r="G17" s="129">
        <v>650</v>
      </c>
      <c r="H17" s="129">
        <v>10</v>
      </c>
      <c r="I17" s="129">
        <v>4670</v>
      </c>
      <c r="J17" s="129">
        <v>541</v>
      </c>
      <c r="K17" s="129">
        <v>94</v>
      </c>
      <c r="L17" s="129">
        <v>635</v>
      </c>
    </row>
    <row r="18" spans="1:12" ht="24" customHeight="1">
      <c r="A18" s="39">
        <v>11</v>
      </c>
      <c r="B18" s="32" t="s">
        <v>45</v>
      </c>
      <c r="C18" s="39" t="s">
        <v>47</v>
      </c>
      <c r="D18" s="24" t="s">
        <v>8</v>
      </c>
      <c r="E18" s="39" t="s">
        <v>205</v>
      </c>
      <c r="F18" s="129">
        <v>5</v>
      </c>
      <c r="G18" s="129">
        <v>1400</v>
      </c>
      <c r="H18" s="129">
        <v>1336</v>
      </c>
      <c r="I18" s="129">
        <v>9960</v>
      </c>
      <c r="J18" s="129">
        <v>5909</v>
      </c>
      <c r="K18" s="129">
        <v>3547</v>
      </c>
      <c r="L18" s="129">
        <v>9456</v>
      </c>
    </row>
    <row r="19" spans="1:12" ht="24" customHeight="1">
      <c r="A19" s="39">
        <v>12</v>
      </c>
      <c r="B19" s="34" t="s">
        <v>48</v>
      </c>
      <c r="C19" s="39" t="s">
        <v>49</v>
      </c>
      <c r="D19" s="24" t="s">
        <v>8</v>
      </c>
      <c r="E19" s="39">
        <v>10.61</v>
      </c>
      <c r="F19" s="129">
        <v>36</v>
      </c>
      <c r="G19" s="129">
        <v>28000</v>
      </c>
      <c r="H19" s="129">
        <v>2496</v>
      </c>
      <c r="I19" s="129">
        <v>28000</v>
      </c>
      <c r="J19" s="129">
        <v>15526</v>
      </c>
      <c r="K19" s="129">
        <v>7297</v>
      </c>
      <c r="L19" s="129">
        <v>22823</v>
      </c>
    </row>
    <row r="20" spans="1:12" ht="24" customHeight="1">
      <c r="A20" s="39">
        <v>13</v>
      </c>
      <c r="B20" s="32" t="s">
        <v>52</v>
      </c>
      <c r="C20" s="39" t="s">
        <v>51</v>
      </c>
      <c r="D20" s="24" t="s">
        <v>8</v>
      </c>
      <c r="E20" s="39" t="s">
        <v>206</v>
      </c>
      <c r="F20" s="129">
        <v>5</v>
      </c>
      <c r="G20" s="129">
        <v>521</v>
      </c>
      <c r="H20" s="129">
        <v>27</v>
      </c>
      <c r="I20" s="129">
        <v>150</v>
      </c>
      <c r="J20" s="129">
        <v>43</v>
      </c>
      <c r="K20" s="129">
        <v>17</v>
      </c>
      <c r="L20" s="129">
        <v>60</v>
      </c>
    </row>
    <row r="21" spans="1:12" ht="24" customHeight="1">
      <c r="A21" s="39">
        <v>14</v>
      </c>
      <c r="B21" s="33" t="s">
        <v>54</v>
      </c>
      <c r="C21" s="39" t="s">
        <v>55</v>
      </c>
      <c r="D21" s="24" t="s">
        <v>8</v>
      </c>
      <c r="E21" s="39" t="s">
        <v>207</v>
      </c>
      <c r="F21" s="129">
        <v>16</v>
      </c>
      <c r="G21" s="129">
        <v>71465</v>
      </c>
      <c r="H21" s="129">
        <v>1130</v>
      </c>
      <c r="I21" s="129">
        <v>37498</v>
      </c>
      <c r="J21" s="129">
        <v>6730</v>
      </c>
      <c r="K21" s="129">
        <v>2090</v>
      </c>
      <c r="L21" s="129">
        <v>8820</v>
      </c>
    </row>
    <row r="22" spans="1:12" ht="24" customHeight="1">
      <c r="A22" s="39">
        <v>15</v>
      </c>
      <c r="B22" s="33" t="s">
        <v>56</v>
      </c>
      <c r="C22" s="39" t="s">
        <v>58</v>
      </c>
      <c r="D22" s="24" t="s">
        <v>8</v>
      </c>
      <c r="E22" s="39">
        <v>15.96</v>
      </c>
      <c r="F22" s="129">
        <v>0</v>
      </c>
      <c r="G22" s="129">
        <v>0</v>
      </c>
      <c r="H22" s="129">
        <v>0</v>
      </c>
      <c r="I22" s="129">
        <v>0</v>
      </c>
      <c r="J22" s="129">
        <v>0</v>
      </c>
      <c r="K22" s="129">
        <v>0</v>
      </c>
      <c r="L22" s="129">
        <v>0</v>
      </c>
    </row>
    <row r="23" spans="1:12" ht="24" customHeight="1">
      <c r="A23" s="39">
        <v>16</v>
      </c>
      <c r="B23" s="33" t="s">
        <v>59</v>
      </c>
      <c r="C23" s="39" t="s">
        <v>25</v>
      </c>
      <c r="D23" s="24" t="s">
        <v>8</v>
      </c>
      <c r="E23" s="39" t="s">
        <v>208</v>
      </c>
      <c r="F23" s="129">
        <v>0</v>
      </c>
      <c r="G23" s="129">
        <v>0</v>
      </c>
      <c r="H23" s="129">
        <v>0</v>
      </c>
      <c r="I23" s="129">
        <v>0</v>
      </c>
      <c r="J23" s="129">
        <v>0</v>
      </c>
      <c r="K23" s="129">
        <v>0</v>
      </c>
      <c r="L23" s="129">
        <v>0</v>
      </c>
    </row>
    <row r="24" spans="1:12" ht="24" customHeight="1">
      <c r="A24" s="39">
        <v>17</v>
      </c>
      <c r="B24" s="33" t="s">
        <v>61</v>
      </c>
      <c r="C24" s="39" t="s">
        <v>25</v>
      </c>
      <c r="D24" s="24" t="s">
        <v>145</v>
      </c>
      <c r="E24" s="39">
        <v>14.15</v>
      </c>
      <c r="F24" s="129">
        <v>0</v>
      </c>
      <c r="G24" s="129">
        <v>0</v>
      </c>
      <c r="H24" s="129">
        <v>0</v>
      </c>
      <c r="I24" s="129">
        <v>0</v>
      </c>
      <c r="J24" s="129">
        <v>0</v>
      </c>
      <c r="K24" s="129">
        <v>0</v>
      </c>
      <c r="L24" s="129">
        <v>0</v>
      </c>
    </row>
    <row r="25" spans="1:12" ht="24" customHeight="1">
      <c r="A25" s="39">
        <v>18</v>
      </c>
      <c r="B25" s="33" t="s">
        <v>63</v>
      </c>
      <c r="C25" s="39" t="s">
        <v>65</v>
      </c>
      <c r="D25" s="24" t="s">
        <v>8</v>
      </c>
      <c r="E25" s="39">
        <v>10.218</v>
      </c>
      <c r="F25" s="129">
        <v>8</v>
      </c>
      <c r="G25" s="129">
        <v>48</v>
      </c>
      <c r="H25" s="129">
        <v>32</v>
      </c>
      <c r="I25" s="129">
        <v>372</v>
      </c>
      <c r="J25" s="129">
        <v>119</v>
      </c>
      <c r="K25" s="129">
        <v>46</v>
      </c>
      <c r="L25" s="129">
        <v>165</v>
      </c>
    </row>
    <row r="26" spans="1:12" ht="24" customHeight="1">
      <c r="A26" s="39">
        <v>19</v>
      </c>
      <c r="B26" s="32" t="s">
        <v>66</v>
      </c>
      <c r="C26" s="39" t="s">
        <v>68</v>
      </c>
      <c r="D26" s="24" t="s">
        <v>8</v>
      </c>
      <c r="E26" s="39">
        <v>12.25</v>
      </c>
      <c r="F26" s="129">
        <v>0</v>
      </c>
      <c r="G26" s="129">
        <v>0</v>
      </c>
      <c r="H26" s="129">
        <v>0</v>
      </c>
      <c r="I26" s="129">
        <v>0</v>
      </c>
      <c r="J26" s="129">
        <v>2</v>
      </c>
      <c r="K26" s="129">
        <v>0</v>
      </c>
      <c r="L26" s="129">
        <f t="shared" ref="L26:L27" si="2">J26+K26</f>
        <v>2</v>
      </c>
    </row>
    <row r="27" spans="1:12" ht="24" customHeight="1">
      <c r="A27" s="39">
        <v>20</v>
      </c>
      <c r="B27" s="32" t="s">
        <v>69</v>
      </c>
      <c r="C27" s="39" t="s">
        <v>70</v>
      </c>
      <c r="D27" s="24" t="s">
        <v>8</v>
      </c>
      <c r="E27" s="39">
        <v>56</v>
      </c>
      <c r="F27" s="129">
        <v>0</v>
      </c>
      <c r="G27" s="129">
        <v>2000</v>
      </c>
      <c r="H27" s="129">
        <v>0</v>
      </c>
      <c r="I27" s="129">
        <v>4000</v>
      </c>
      <c r="J27" s="129">
        <v>5</v>
      </c>
      <c r="K27" s="129">
        <v>2</v>
      </c>
      <c r="L27" s="129">
        <f t="shared" si="2"/>
        <v>7</v>
      </c>
    </row>
    <row r="28" spans="1:12" ht="24" customHeight="1">
      <c r="A28" s="39">
        <v>21</v>
      </c>
      <c r="B28" s="33" t="s">
        <v>71</v>
      </c>
      <c r="C28" s="39" t="s">
        <v>209</v>
      </c>
      <c r="D28" s="24" t="s">
        <v>8</v>
      </c>
      <c r="E28" s="39">
        <v>12</v>
      </c>
      <c r="F28" s="129">
        <v>2</v>
      </c>
      <c r="G28" s="129">
        <v>350</v>
      </c>
      <c r="H28" s="129">
        <v>50</v>
      </c>
      <c r="I28" s="129">
        <v>4500</v>
      </c>
      <c r="J28" s="129">
        <v>5951</v>
      </c>
      <c r="K28" s="129">
        <v>1315</v>
      </c>
      <c r="L28" s="129">
        <f t="shared" ref="L28:L29" si="3">J28+K28</f>
        <v>7266</v>
      </c>
    </row>
    <row r="29" spans="1:12" ht="24" customHeight="1">
      <c r="A29" s="39">
        <v>22</v>
      </c>
      <c r="B29" s="33" t="s">
        <v>74</v>
      </c>
      <c r="C29" s="39" t="s">
        <v>76</v>
      </c>
      <c r="D29" s="24" t="s">
        <v>8</v>
      </c>
      <c r="E29" s="39">
        <v>10.5</v>
      </c>
      <c r="F29" s="129">
        <v>1</v>
      </c>
      <c r="G29" s="129">
        <v>0</v>
      </c>
      <c r="H29" s="129">
        <v>20</v>
      </c>
      <c r="I29" s="129">
        <v>4500</v>
      </c>
      <c r="J29" s="129">
        <v>333</v>
      </c>
      <c r="K29" s="129">
        <v>30</v>
      </c>
      <c r="L29" s="129">
        <f t="shared" si="3"/>
        <v>363</v>
      </c>
    </row>
    <row r="30" spans="1:12" ht="24" customHeight="1">
      <c r="A30" s="39">
        <v>23</v>
      </c>
      <c r="B30" s="33" t="s">
        <v>77</v>
      </c>
      <c r="C30" s="39" t="s">
        <v>35</v>
      </c>
      <c r="D30" s="24" t="s">
        <v>8</v>
      </c>
      <c r="E30" s="39">
        <v>26.984999999999999</v>
      </c>
      <c r="F30" s="129">
        <v>2</v>
      </c>
      <c r="G30" s="129">
        <v>10400</v>
      </c>
      <c r="H30" s="129">
        <v>199</v>
      </c>
      <c r="I30" s="129">
        <v>54078</v>
      </c>
      <c r="J30" s="129">
        <v>2231</v>
      </c>
      <c r="K30" s="129">
        <v>883</v>
      </c>
      <c r="L30" s="129">
        <v>3114</v>
      </c>
    </row>
    <row r="31" spans="1:12" ht="24" customHeight="1">
      <c r="A31" s="39">
        <v>24</v>
      </c>
      <c r="B31" s="33" t="s">
        <v>79</v>
      </c>
      <c r="C31" s="39" t="s">
        <v>80</v>
      </c>
      <c r="D31" s="24" t="s">
        <v>8</v>
      </c>
      <c r="E31" s="39">
        <v>16.29</v>
      </c>
      <c r="F31" s="130">
        <v>26</v>
      </c>
      <c r="G31" s="129">
        <v>4155</v>
      </c>
      <c r="H31" s="129">
        <v>2343</v>
      </c>
      <c r="I31" s="129">
        <v>13625</v>
      </c>
      <c r="J31" s="130">
        <v>9649</v>
      </c>
      <c r="K31" s="130">
        <v>3838</v>
      </c>
      <c r="L31" s="129">
        <v>13487</v>
      </c>
    </row>
    <row r="32" spans="1:12" ht="24" customHeight="1">
      <c r="A32" s="39">
        <v>25</v>
      </c>
      <c r="B32" s="33" t="s">
        <v>81</v>
      </c>
      <c r="C32" s="39" t="s">
        <v>33</v>
      </c>
      <c r="D32" s="24" t="s">
        <v>8</v>
      </c>
      <c r="E32" s="39">
        <v>11.73</v>
      </c>
      <c r="F32" s="130">
        <v>17</v>
      </c>
      <c r="G32" s="129">
        <v>8111</v>
      </c>
      <c r="H32" s="129">
        <v>875</v>
      </c>
      <c r="I32" s="129">
        <v>19652</v>
      </c>
      <c r="J32" s="130">
        <v>2381</v>
      </c>
      <c r="K32" s="130">
        <v>710</v>
      </c>
      <c r="L32" s="129">
        <v>3091</v>
      </c>
    </row>
    <row r="33" spans="1:12" ht="24" customHeight="1">
      <c r="A33" s="39">
        <v>26</v>
      </c>
      <c r="B33" s="33" t="s">
        <v>83</v>
      </c>
      <c r="C33" s="39" t="s">
        <v>85</v>
      </c>
      <c r="D33" s="24" t="s">
        <v>8</v>
      </c>
      <c r="E33" s="39">
        <v>40.880000000000003</v>
      </c>
      <c r="F33" s="129">
        <v>1</v>
      </c>
      <c r="G33" s="129">
        <v>0</v>
      </c>
      <c r="H33" s="129">
        <v>216</v>
      </c>
      <c r="I33" s="129">
        <v>0</v>
      </c>
      <c r="J33" s="129">
        <v>525</v>
      </c>
      <c r="K33" s="129">
        <v>225</v>
      </c>
      <c r="L33" s="129">
        <v>750</v>
      </c>
    </row>
    <row r="34" spans="1:12" ht="24" customHeight="1">
      <c r="A34" s="39">
        <v>27</v>
      </c>
      <c r="B34" s="33" t="s">
        <v>86</v>
      </c>
      <c r="C34" s="39" t="s">
        <v>87</v>
      </c>
      <c r="D34" s="24" t="s">
        <v>8</v>
      </c>
      <c r="E34" s="39">
        <v>6.48</v>
      </c>
      <c r="F34" s="129">
        <v>2</v>
      </c>
      <c r="G34" s="129">
        <v>0</v>
      </c>
      <c r="H34" s="129">
        <v>3434</v>
      </c>
      <c r="I34" s="129">
        <v>9500</v>
      </c>
      <c r="J34" s="129">
        <v>4756</v>
      </c>
      <c r="K34" s="129">
        <v>2038</v>
      </c>
      <c r="L34" s="129">
        <v>6794</v>
      </c>
    </row>
    <row r="35" spans="1:12" ht="24" customHeight="1">
      <c r="A35" s="39">
        <v>28</v>
      </c>
      <c r="B35" s="33" t="s">
        <v>88</v>
      </c>
      <c r="C35" s="39" t="s">
        <v>51</v>
      </c>
      <c r="D35" s="24" t="s">
        <v>8</v>
      </c>
      <c r="E35" s="39">
        <v>11.77</v>
      </c>
      <c r="F35" s="129">
        <v>6</v>
      </c>
      <c r="G35" s="129">
        <v>15010</v>
      </c>
      <c r="H35" s="129">
        <v>254</v>
      </c>
      <c r="I35" s="129">
        <v>16596</v>
      </c>
      <c r="J35" s="129">
        <v>1455</v>
      </c>
      <c r="K35" s="129">
        <v>20</v>
      </c>
      <c r="L35" s="129">
        <v>1475</v>
      </c>
    </row>
    <row r="36" spans="1:12" ht="24" customHeight="1">
      <c r="A36" s="39">
        <v>29</v>
      </c>
      <c r="B36" s="33" t="s">
        <v>89</v>
      </c>
      <c r="C36" s="39" t="s">
        <v>33</v>
      </c>
      <c r="D36" s="24" t="s">
        <v>8</v>
      </c>
      <c r="E36" s="39">
        <v>26</v>
      </c>
      <c r="F36" s="129">
        <v>10</v>
      </c>
      <c r="G36" s="129">
        <v>3485</v>
      </c>
      <c r="H36" s="129">
        <v>2691</v>
      </c>
      <c r="I36" s="129">
        <v>39175</v>
      </c>
      <c r="J36" s="130">
        <v>8612</v>
      </c>
      <c r="K36" s="130">
        <v>2933</v>
      </c>
      <c r="L36" s="129">
        <v>11545</v>
      </c>
    </row>
    <row r="37" spans="1:12" ht="24" customHeight="1">
      <c r="A37" s="39">
        <v>30</v>
      </c>
      <c r="B37" s="33" t="s">
        <v>91</v>
      </c>
      <c r="C37" s="39" t="s">
        <v>92</v>
      </c>
      <c r="D37" s="24" t="s">
        <v>8</v>
      </c>
      <c r="E37" s="39">
        <v>60.7</v>
      </c>
      <c r="F37" s="129">
        <v>0</v>
      </c>
      <c r="G37" s="129">
        <v>0</v>
      </c>
      <c r="H37" s="129">
        <v>5000</v>
      </c>
      <c r="I37" s="129">
        <v>45000</v>
      </c>
      <c r="J37" s="129">
        <v>0</v>
      </c>
      <c r="K37" s="172">
        <v>3</v>
      </c>
      <c r="L37" s="129">
        <f t="shared" ref="L37" si="4">J37+K37</f>
        <v>3</v>
      </c>
    </row>
    <row r="38" spans="1:12" ht="24" customHeight="1">
      <c r="A38" s="39">
        <v>31</v>
      </c>
      <c r="B38" s="33" t="s">
        <v>210</v>
      </c>
      <c r="C38" s="39" t="s">
        <v>87</v>
      </c>
      <c r="D38" s="24" t="s">
        <v>8</v>
      </c>
      <c r="E38" s="39">
        <v>60.93</v>
      </c>
      <c r="F38" s="129">
        <v>2</v>
      </c>
      <c r="G38" s="129">
        <v>17118</v>
      </c>
      <c r="H38" s="129">
        <v>2725</v>
      </c>
      <c r="I38" s="129">
        <v>18250</v>
      </c>
      <c r="J38" s="129">
        <v>5875</v>
      </c>
      <c r="K38" s="129">
        <v>2750</v>
      </c>
      <c r="L38" s="129">
        <v>8625</v>
      </c>
    </row>
    <row r="39" spans="1:12" ht="24" customHeight="1">
      <c r="A39" s="39">
        <v>32</v>
      </c>
      <c r="B39" s="21" t="s">
        <v>95</v>
      </c>
      <c r="C39" s="145" t="s">
        <v>98</v>
      </c>
      <c r="D39" s="145" t="s">
        <v>97</v>
      </c>
      <c r="E39" s="40">
        <v>114.786</v>
      </c>
      <c r="F39" s="128">
        <v>2</v>
      </c>
      <c r="G39" s="128">
        <v>2000</v>
      </c>
      <c r="H39" s="128">
        <v>3000</v>
      </c>
      <c r="I39" s="128">
        <v>1500</v>
      </c>
      <c r="J39" s="128">
        <v>2710</v>
      </c>
      <c r="K39" s="128">
        <v>18</v>
      </c>
      <c r="L39" s="129">
        <v>2728</v>
      </c>
    </row>
    <row r="40" spans="1:12" ht="24" customHeight="1">
      <c r="A40" s="39">
        <v>33</v>
      </c>
      <c r="B40" s="21" t="s">
        <v>99</v>
      </c>
      <c r="C40" s="145" t="s">
        <v>102</v>
      </c>
      <c r="D40" s="145" t="s">
        <v>101</v>
      </c>
      <c r="E40" s="145">
        <v>126.9</v>
      </c>
      <c r="F40" s="130">
        <v>1</v>
      </c>
      <c r="G40" s="131">
        <v>100</v>
      </c>
      <c r="H40" s="131">
        <v>124</v>
      </c>
      <c r="I40" s="173">
        <v>20000</v>
      </c>
      <c r="J40" s="130">
        <v>3105</v>
      </c>
      <c r="K40" s="130">
        <v>2407</v>
      </c>
      <c r="L40" s="129">
        <v>5512</v>
      </c>
    </row>
    <row r="41" spans="1:12" ht="24" customHeight="1">
      <c r="A41" s="39">
        <v>34</v>
      </c>
      <c r="B41" s="21" t="s">
        <v>103</v>
      </c>
      <c r="C41" s="145" t="s">
        <v>106</v>
      </c>
      <c r="D41" s="145" t="s">
        <v>105</v>
      </c>
      <c r="E41" s="145">
        <v>109.81</v>
      </c>
      <c r="F41" s="147">
        <v>1</v>
      </c>
      <c r="G41" s="148">
        <v>3000</v>
      </c>
      <c r="H41" s="148">
        <v>0</v>
      </c>
      <c r="I41" s="148">
        <v>1000</v>
      </c>
      <c r="J41" s="148">
        <v>20</v>
      </c>
      <c r="K41" s="148">
        <v>4</v>
      </c>
      <c r="L41" s="129">
        <f t="shared" ref="L41" si="5">J41+K41</f>
        <v>24</v>
      </c>
    </row>
    <row r="42" spans="1:12" ht="24" customHeight="1">
      <c r="A42" s="39">
        <v>35</v>
      </c>
      <c r="B42" s="21" t="s">
        <v>211</v>
      </c>
      <c r="C42" s="145" t="s">
        <v>109</v>
      </c>
      <c r="D42" s="145" t="s">
        <v>8</v>
      </c>
      <c r="E42" s="145">
        <v>36</v>
      </c>
      <c r="F42" s="129">
        <v>10</v>
      </c>
      <c r="G42" s="131">
        <v>132</v>
      </c>
      <c r="H42" s="131">
        <v>143</v>
      </c>
      <c r="I42" s="131">
        <v>745</v>
      </c>
      <c r="J42" s="131">
        <v>852</v>
      </c>
      <c r="K42" s="131">
        <v>170</v>
      </c>
      <c r="L42" s="129">
        <v>1022</v>
      </c>
    </row>
    <row r="43" spans="1:12" ht="24" customHeight="1">
      <c r="A43" s="39">
        <v>36</v>
      </c>
      <c r="B43" s="21" t="s">
        <v>110</v>
      </c>
      <c r="C43" s="145" t="s">
        <v>112</v>
      </c>
      <c r="D43" s="145" t="s">
        <v>97</v>
      </c>
      <c r="E43" s="145">
        <v>100.28</v>
      </c>
      <c r="F43" s="128">
        <v>4</v>
      </c>
      <c r="G43" s="174">
        <v>1500</v>
      </c>
      <c r="H43" s="174">
        <v>1150</v>
      </c>
      <c r="I43" s="174">
        <v>2000</v>
      </c>
      <c r="J43" s="128">
        <v>1378</v>
      </c>
      <c r="K43" s="128">
        <v>335</v>
      </c>
      <c r="L43" s="129">
        <v>1713</v>
      </c>
    </row>
    <row r="44" spans="1:12" ht="24" customHeight="1">
      <c r="A44" s="39">
        <v>37</v>
      </c>
      <c r="B44" s="21" t="s">
        <v>116</v>
      </c>
      <c r="C44" s="145" t="s">
        <v>51</v>
      </c>
      <c r="D44" s="145" t="s">
        <v>118</v>
      </c>
      <c r="E44" s="145">
        <v>404.69</v>
      </c>
      <c r="F44" s="129">
        <v>14</v>
      </c>
      <c r="G44" s="175">
        <v>1000</v>
      </c>
      <c r="H44" s="175">
        <v>789</v>
      </c>
      <c r="I44" s="176">
        <v>5000</v>
      </c>
      <c r="J44" s="176">
        <v>2903</v>
      </c>
      <c r="K44" s="176">
        <v>10650</v>
      </c>
      <c r="L44" s="222">
        <v>13553</v>
      </c>
    </row>
    <row r="45" spans="1:12" ht="24" customHeight="1">
      <c r="A45" s="39">
        <v>38</v>
      </c>
      <c r="B45" s="21" t="s">
        <v>212</v>
      </c>
      <c r="C45" s="145" t="s">
        <v>120</v>
      </c>
      <c r="D45" s="145" t="s">
        <v>8</v>
      </c>
      <c r="E45" s="145">
        <v>16</v>
      </c>
      <c r="F45" s="129">
        <v>6</v>
      </c>
      <c r="G45" s="129">
        <v>50</v>
      </c>
      <c r="H45" s="129">
        <v>1576</v>
      </c>
      <c r="I45" s="129">
        <v>884</v>
      </c>
      <c r="J45" s="129">
        <v>1102</v>
      </c>
      <c r="K45" s="129">
        <v>417</v>
      </c>
      <c r="L45" s="129">
        <v>1519</v>
      </c>
    </row>
    <row r="46" spans="1:12" ht="24" customHeight="1">
      <c r="A46" s="39">
        <v>39</v>
      </c>
      <c r="B46" s="21" t="s">
        <v>122</v>
      </c>
      <c r="C46" s="145" t="s">
        <v>213</v>
      </c>
      <c r="D46" s="145" t="s">
        <v>121</v>
      </c>
      <c r="E46" s="145">
        <v>1035.6687999999999</v>
      </c>
      <c r="F46" s="147">
        <v>0</v>
      </c>
      <c r="G46" s="148">
        <v>100000</v>
      </c>
      <c r="H46" s="147">
        <v>0</v>
      </c>
      <c r="I46" s="148">
        <v>240000</v>
      </c>
      <c r="J46" s="147">
        <v>0</v>
      </c>
      <c r="K46" s="147">
        <v>0</v>
      </c>
      <c r="L46" s="129">
        <f t="shared" ref="L46" si="6">J46+K46</f>
        <v>0</v>
      </c>
    </row>
    <row r="47" spans="1:12" ht="24" customHeight="1">
      <c r="A47" s="39">
        <v>40</v>
      </c>
      <c r="B47" s="21" t="s">
        <v>124</v>
      </c>
      <c r="C47" s="23" t="s">
        <v>126</v>
      </c>
      <c r="D47" s="145" t="s">
        <v>97</v>
      </c>
      <c r="E47" s="145">
        <v>247.39</v>
      </c>
      <c r="F47" s="131">
        <v>15</v>
      </c>
      <c r="G47" s="130">
        <v>434</v>
      </c>
      <c r="H47" s="130">
        <v>1249</v>
      </c>
      <c r="I47" s="130">
        <v>1823</v>
      </c>
      <c r="J47" s="130">
        <v>1483</v>
      </c>
      <c r="K47" s="130">
        <v>151</v>
      </c>
      <c r="L47" s="129">
        <v>1634</v>
      </c>
    </row>
    <row r="48" spans="1:12" ht="24" customHeight="1">
      <c r="A48" s="39">
        <v>41</v>
      </c>
      <c r="B48" s="21" t="s">
        <v>127</v>
      </c>
      <c r="C48" s="23" t="s">
        <v>35</v>
      </c>
      <c r="D48" s="145" t="s">
        <v>8</v>
      </c>
      <c r="E48" s="145">
        <v>20</v>
      </c>
      <c r="F48" s="129">
        <v>0</v>
      </c>
      <c r="G48" s="131">
        <v>20000</v>
      </c>
      <c r="H48" s="129">
        <v>0</v>
      </c>
      <c r="I48" s="131">
        <v>50000</v>
      </c>
      <c r="J48" s="129">
        <v>0</v>
      </c>
      <c r="K48" s="129">
        <v>0</v>
      </c>
      <c r="L48" s="129">
        <f t="shared" ref="L48" si="7">J48+K48</f>
        <v>0</v>
      </c>
    </row>
    <row r="49" spans="1:12" ht="24" customHeight="1">
      <c r="A49" s="39">
        <v>42</v>
      </c>
      <c r="B49" s="21" t="s">
        <v>128</v>
      </c>
      <c r="C49" s="23" t="s">
        <v>25</v>
      </c>
      <c r="D49" s="145" t="s">
        <v>130</v>
      </c>
      <c r="E49" s="39">
        <v>141.65</v>
      </c>
      <c r="F49" s="129">
        <v>0</v>
      </c>
      <c r="G49" s="129"/>
      <c r="H49" s="129"/>
      <c r="I49" s="129"/>
      <c r="J49" s="129"/>
      <c r="K49" s="129"/>
      <c r="L49" s="129"/>
    </row>
    <row r="50" spans="1:12" ht="24" customHeight="1">
      <c r="A50" s="39">
        <v>43</v>
      </c>
      <c r="B50" s="22" t="s">
        <v>131</v>
      </c>
      <c r="C50" s="24" t="s">
        <v>65</v>
      </c>
      <c r="D50" s="41" t="s">
        <v>214</v>
      </c>
      <c r="E50" s="41">
        <v>1537</v>
      </c>
      <c r="F50" s="177">
        <v>27</v>
      </c>
      <c r="G50" s="177">
        <v>75000</v>
      </c>
      <c r="H50" s="177">
        <v>3300</v>
      </c>
      <c r="I50" s="177">
        <v>100000</v>
      </c>
      <c r="J50" s="130">
        <v>2000</v>
      </c>
      <c r="K50" s="130">
        <v>900</v>
      </c>
      <c r="L50" s="129">
        <v>2900</v>
      </c>
    </row>
    <row r="51" spans="1:12" ht="24" customHeight="1">
      <c r="A51" s="39">
        <v>44</v>
      </c>
      <c r="B51" s="21" t="s">
        <v>134</v>
      </c>
      <c r="C51" s="145" t="s">
        <v>137</v>
      </c>
      <c r="D51" s="145" t="s">
        <v>136</v>
      </c>
      <c r="E51" s="145">
        <v>229.29</v>
      </c>
      <c r="F51" s="130">
        <v>1</v>
      </c>
      <c r="G51" s="178">
        <v>2000</v>
      </c>
      <c r="H51" s="178">
        <v>15</v>
      </c>
      <c r="I51" s="178">
        <v>31000</v>
      </c>
      <c r="J51" s="130">
        <v>73</v>
      </c>
      <c r="K51" s="130">
        <v>247</v>
      </c>
      <c r="L51" s="129">
        <f t="shared" ref="L51" si="8">J51+K51</f>
        <v>320</v>
      </c>
    </row>
    <row r="52" spans="1:12" ht="24" customHeight="1">
      <c r="A52" s="39">
        <v>45</v>
      </c>
      <c r="B52" s="21" t="s">
        <v>138</v>
      </c>
      <c r="C52" s="145" t="s">
        <v>140</v>
      </c>
      <c r="D52" s="145" t="s">
        <v>139</v>
      </c>
      <c r="E52" s="145">
        <v>101.12</v>
      </c>
      <c r="F52" s="130">
        <v>1</v>
      </c>
      <c r="G52" s="179">
        <v>1000</v>
      </c>
      <c r="H52" s="180">
        <v>395</v>
      </c>
      <c r="I52" s="179">
        <v>100</v>
      </c>
      <c r="J52" s="132">
        <v>19</v>
      </c>
      <c r="K52" s="132">
        <v>0</v>
      </c>
      <c r="L52" s="129">
        <v>19</v>
      </c>
    </row>
    <row r="53" spans="1:12" ht="27.75" customHeight="1">
      <c r="A53" s="39">
        <v>46</v>
      </c>
      <c r="B53" s="21" t="s">
        <v>335</v>
      </c>
      <c r="C53" s="145" t="s">
        <v>143</v>
      </c>
      <c r="D53" s="24" t="s">
        <v>215</v>
      </c>
      <c r="E53" s="39">
        <v>101.17</v>
      </c>
      <c r="F53" s="129">
        <v>3</v>
      </c>
      <c r="G53" s="129">
        <v>49</v>
      </c>
      <c r="H53" s="129">
        <v>113</v>
      </c>
      <c r="I53" s="129">
        <v>472</v>
      </c>
      <c r="J53" s="129">
        <v>499</v>
      </c>
      <c r="K53" s="129">
        <v>31</v>
      </c>
      <c r="L53" s="129">
        <v>530</v>
      </c>
    </row>
    <row r="54" spans="1:12" ht="24" customHeight="1">
      <c r="A54" s="39">
        <v>47</v>
      </c>
      <c r="B54" s="21" t="s">
        <v>150</v>
      </c>
      <c r="C54" s="160" t="s">
        <v>317</v>
      </c>
      <c r="D54" s="145" t="s">
        <v>97</v>
      </c>
      <c r="E54" s="39">
        <v>100.37</v>
      </c>
      <c r="F54" s="132">
        <v>2</v>
      </c>
      <c r="G54" s="129">
        <v>1500</v>
      </c>
      <c r="H54" s="129">
        <v>459</v>
      </c>
      <c r="I54" s="129">
        <v>240</v>
      </c>
      <c r="J54" s="132">
        <v>310</v>
      </c>
      <c r="K54" s="132">
        <v>37</v>
      </c>
      <c r="L54" s="129">
        <v>347</v>
      </c>
    </row>
    <row r="55" spans="1:12" ht="24" customHeight="1">
      <c r="A55" s="39">
        <v>48</v>
      </c>
      <c r="B55" s="21" t="s">
        <v>151</v>
      </c>
      <c r="C55" s="145" t="s">
        <v>153</v>
      </c>
      <c r="D55" s="145" t="s">
        <v>152</v>
      </c>
      <c r="E55" s="145">
        <v>101.37</v>
      </c>
      <c r="F55" s="132">
        <v>1</v>
      </c>
      <c r="G55" s="131">
        <v>0</v>
      </c>
      <c r="H55" s="133">
        <v>0</v>
      </c>
      <c r="I55" s="132">
        <v>1000</v>
      </c>
      <c r="J55" s="132">
        <v>229</v>
      </c>
      <c r="K55" s="132">
        <v>357</v>
      </c>
      <c r="L55" s="129">
        <f t="shared" ref="L55" si="9">J55+K55</f>
        <v>586</v>
      </c>
    </row>
    <row r="56" spans="1:12" ht="24" customHeight="1">
      <c r="A56" s="39">
        <v>49</v>
      </c>
      <c r="B56" s="21" t="s">
        <v>154</v>
      </c>
      <c r="C56" s="145" t="s">
        <v>216</v>
      </c>
      <c r="D56" s="29" t="s">
        <v>156</v>
      </c>
      <c r="E56" s="145">
        <v>1867.0540000000001</v>
      </c>
      <c r="F56" s="134">
        <v>1</v>
      </c>
      <c r="G56" s="181">
        <v>10000</v>
      </c>
      <c r="H56" s="182">
        <v>3000</v>
      </c>
      <c r="I56" s="134">
        <v>700</v>
      </c>
      <c r="J56" s="135">
        <v>344</v>
      </c>
      <c r="K56" s="135">
        <v>3</v>
      </c>
      <c r="L56" s="129">
        <v>347</v>
      </c>
    </row>
    <row r="57" spans="1:12" ht="24" customHeight="1">
      <c r="A57" s="39">
        <v>50</v>
      </c>
      <c r="B57" s="35" t="s">
        <v>217</v>
      </c>
      <c r="C57" s="36" t="s">
        <v>162</v>
      </c>
      <c r="D57" s="36" t="s">
        <v>161</v>
      </c>
      <c r="E57" s="145">
        <v>106.46</v>
      </c>
      <c r="F57" s="130">
        <v>11</v>
      </c>
      <c r="G57" s="130">
        <v>727</v>
      </c>
      <c r="H57" s="130">
        <v>480</v>
      </c>
      <c r="I57" s="130">
        <v>965</v>
      </c>
      <c r="J57" s="132">
        <v>923</v>
      </c>
      <c r="K57" s="132">
        <v>19</v>
      </c>
      <c r="L57" s="129">
        <v>942</v>
      </c>
    </row>
    <row r="58" spans="1:12" ht="24" customHeight="1">
      <c r="A58" s="39">
        <v>51</v>
      </c>
      <c r="B58" s="35" t="s">
        <v>218</v>
      </c>
      <c r="C58" s="36" t="s">
        <v>166</v>
      </c>
      <c r="D58" s="36" t="s">
        <v>165</v>
      </c>
      <c r="E58" s="145">
        <v>101.92</v>
      </c>
      <c r="F58" s="130">
        <v>1</v>
      </c>
      <c r="G58" s="130">
        <v>4506</v>
      </c>
      <c r="H58" s="130">
        <v>0</v>
      </c>
      <c r="I58" s="130">
        <v>4519</v>
      </c>
      <c r="J58" s="132">
        <v>294</v>
      </c>
      <c r="K58" s="132">
        <v>281</v>
      </c>
      <c r="L58" s="129">
        <v>575</v>
      </c>
    </row>
    <row r="59" spans="1:12" ht="24" customHeight="1">
      <c r="A59" s="39">
        <v>52</v>
      </c>
      <c r="B59" s="35" t="s">
        <v>219</v>
      </c>
      <c r="C59" s="36" t="s">
        <v>166</v>
      </c>
      <c r="D59" s="36" t="s">
        <v>159</v>
      </c>
      <c r="E59" s="145">
        <v>20.440000000000001</v>
      </c>
      <c r="F59" s="130">
        <v>1</v>
      </c>
      <c r="G59" s="130">
        <v>0</v>
      </c>
      <c r="H59" s="130">
        <v>28</v>
      </c>
      <c r="I59" s="130">
        <v>14</v>
      </c>
      <c r="J59" s="130">
        <v>6</v>
      </c>
      <c r="K59" s="130">
        <v>5</v>
      </c>
      <c r="L59" s="129">
        <f t="shared" ref="L59" si="10">J59+K59</f>
        <v>11</v>
      </c>
    </row>
    <row r="60" spans="1:12" ht="24" customHeight="1">
      <c r="A60" s="39">
        <v>53</v>
      </c>
      <c r="B60" s="32" t="s">
        <v>168</v>
      </c>
      <c r="C60" s="24" t="s">
        <v>170</v>
      </c>
      <c r="D60" s="24" t="s">
        <v>133</v>
      </c>
      <c r="E60" s="24" t="s">
        <v>220</v>
      </c>
      <c r="F60" s="130">
        <v>1</v>
      </c>
      <c r="G60" s="136">
        <v>0</v>
      </c>
      <c r="H60" s="136">
        <v>76</v>
      </c>
      <c r="I60" s="136">
        <v>200</v>
      </c>
      <c r="J60" s="130">
        <v>15</v>
      </c>
      <c r="K60" s="130">
        <v>75</v>
      </c>
      <c r="L60" s="129">
        <v>90</v>
      </c>
    </row>
    <row r="61" spans="1:12" ht="24" customHeight="1">
      <c r="A61" s="39">
        <v>54</v>
      </c>
      <c r="B61" s="37" t="s">
        <v>171</v>
      </c>
      <c r="C61" s="40" t="s">
        <v>174</v>
      </c>
      <c r="D61" s="40" t="s">
        <v>145</v>
      </c>
      <c r="E61" s="40">
        <v>10.119999999999999</v>
      </c>
      <c r="F61" s="130">
        <v>1</v>
      </c>
      <c r="G61" s="130">
        <v>1500</v>
      </c>
      <c r="H61" s="130">
        <v>213</v>
      </c>
      <c r="I61" s="130">
        <v>1000</v>
      </c>
      <c r="J61" s="130">
        <v>60</v>
      </c>
      <c r="K61" s="130">
        <v>0</v>
      </c>
      <c r="L61" s="129">
        <v>60</v>
      </c>
    </row>
    <row r="62" spans="1:12" ht="24" customHeight="1">
      <c r="A62" s="39">
        <v>55</v>
      </c>
      <c r="B62" s="35" t="s">
        <v>175</v>
      </c>
      <c r="C62" s="36" t="s">
        <v>177</v>
      </c>
      <c r="D62" s="36" t="s">
        <v>145</v>
      </c>
      <c r="E62" s="145">
        <v>10.53</v>
      </c>
      <c r="F62" s="130">
        <v>1</v>
      </c>
      <c r="G62" s="130">
        <v>0</v>
      </c>
      <c r="H62" s="130">
        <v>0</v>
      </c>
      <c r="I62" s="130">
        <v>0</v>
      </c>
      <c r="J62" s="130">
        <v>150</v>
      </c>
      <c r="K62" s="130">
        <v>60</v>
      </c>
      <c r="L62" s="129">
        <f t="shared" ref="L62" si="11">J62+K62</f>
        <v>210</v>
      </c>
    </row>
    <row r="63" spans="1:12" ht="24" customHeight="1">
      <c r="A63" s="39">
        <v>56</v>
      </c>
      <c r="B63" s="16" t="s">
        <v>289</v>
      </c>
      <c r="C63" s="16" t="s">
        <v>290</v>
      </c>
      <c r="D63" s="5" t="s">
        <v>8</v>
      </c>
      <c r="E63" s="145">
        <v>2.0230000000000001</v>
      </c>
      <c r="F63" s="137">
        <v>1</v>
      </c>
      <c r="G63" s="137">
        <v>0</v>
      </c>
      <c r="H63" s="137">
        <v>50</v>
      </c>
      <c r="I63" s="137">
        <v>2000</v>
      </c>
      <c r="J63" s="137">
        <v>698</v>
      </c>
      <c r="K63" s="137">
        <v>346</v>
      </c>
      <c r="L63" s="129">
        <v>1044</v>
      </c>
    </row>
    <row r="64" spans="1:12" ht="24" customHeight="1">
      <c r="A64" s="39">
        <v>57</v>
      </c>
      <c r="B64" s="16" t="s">
        <v>281</v>
      </c>
      <c r="C64" s="16" t="s">
        <v>282</v>
      </c>
      <c r="D64" s="5" t="s">
        <v>8</v>
      </c>
      <c r="E64" s="228">
        <v>75</v>
      </c>
      <c r="F64" s="137">
        <v>1</v>
      </c>
      <c r="G64" s="137">
        <v>1500</v>
      </c>
      <c r="H64" s="137">
        <v>3974</v>
      </c>
      <c r="I64" s="137">
        <v>15000</v>
      </c>
      <c r="J64" s="137">
        <v>6</v>
      </c>
      <c r="K64" s="137">
        <v>0</v>
      </c>
      <c r="L64" s="129">
        <f t="shared" ref="L64" si="12">J64+K64</f>
        <v>6</v>
      </c>
    </row>
    <row r="65" spans="1:12" ht="24" customHeight="1">
      <c r="A65" s="39">
        <v>58</v>
      </c>
      <c r="B65" s="14" t="s">
        <v>277</v>
      </c>
      <c r="C65" s="14" t="s">
        <v>280</v>
      </c>
      <c r="D65" s="6" t="s">
        <v>279</v>
      </c>
      <c r="E65" s="145">
        <v>101.282</v>
      </c>
      <c r="F65" s="154">
        <v>3</v>
      </c>
      <c r="G65" s="154">
        <v>900</v>
      </c>
      <c r="H65" s="154">
        <v>632</v>
      </c>
      <c r="I65" s="154">
        <v>600</v>
      </c>
      <c r="J65" s="154">
        <v>93</v>
      </c>
      <c r="K65" s="154">
        <v>26</v>
      </c>
      <c r="L65" s="129">
        <f t="shared" ref="L65" si="13">J65+K65</f>
        <v>119</v>
      </c>
    </row>
    <row r="66" spans="1:12" ht="27" customHeight="1">
      <c r="A66" s="39">
        <v>59</v>
      </c>
      <c r="B66" s="21" t="s">
        <v>333</v>
      </c>
      <c r="C66" s="145" t="s">
        <v>44</v>
      </c>
      <c r="D66" s="145" t="s">
        <v>115</v>
      </c>
      <c r="E66" s="145">
        <v>12</v>
      </c>
      <c r="F66" s="183">
        <v>4</v>
      </c>
      <c r="G66" s="131">
        <v>6000</v>
      </c>
      <c r="H66" s="131">
        <v>33</v>
      </c>
      <c r="I66" s="131">
        <v>3000</v>
      </c>
      <c r="J66" s="183">
        <v>239</v>
      </c>
      <c r="K66" s="183">
        <v>40</v>
      </c>
      <c r="L66" s="129">
        <v>279</v>
      </c>
    </row>
    <row r="67" spans="1:12" ht="24" customHeight="1">
      <c r="A67" s="39">
        <v>60</v>
      </c>
      <c r="B67" s="21" t="s">
        <v>146</v>
      </c>
      <c r="C67" s="145" t="s">
        <v>148</v>
      </c>
      <c r="D67" s="145" t="s">
        <v>121</v>
      </c>
      <c r="E67" s="145">
        <v>1032.27</v>
      </c>
      <c r="F67" s="130">
        <v>4</v>
      </c>
      <c r="G67" s="130">
        <v>900</v>
      </c>
      <c r="H67" s="130">
        <v>173</v>
      </c>
      <c r="I67" s="130">
        <v>1820</v>
      </c>
      <c r="J67" s="130">
        <v>1519</v>
      </c>
      <c r="K67" s="130">
        <v>86</v>
      </c>
      <c r="L67" s="129">
        <v>1605</v>
      </c>
    </row>
    <row r="68" spans="1:12" ht="24" customHeight="1">
      <c r="A68" s="39">
        <v>61</v>
      </c>
      <c r="B68" s="158" t="s">
        <v>318</v>
      </c>
      <c r="C68" s="160" t="s">
        <v>319</v>
      </c>
      <c r="D68" s="160" t="s">
        <v>121</v>
      </c>
      <c r="E68" s="145">
        <v>2206.0300000000002</v>
      </c>
      <c r="F68" s="130">
        <v>8</v>
      </c>
      <c r="G68" s="130">
        <v>0</v>
      </c>
      <c r="H68" s="130">
        <v>0</v>
      </c>
      <c r="I68" s="130">
        <v>0</v>
      </c>
      <c r="J68" s="130">
        <v>0</v>
      </c>
      <c r="K68" s="130">
        <v>0</v>
      </c>
      <c r="L68" s="129">
        <v>2682</v>
      </c>
    </row>
    <row r="69" spans="1:12" ht="24" customHeight="1">
      <c r="A69" s="39">
        <v>62</v>
      </c>
      <c r="B69" s="21" t="s">
        <v>150</v>
      </c>
      <c r="C69" s="160" t="s">
        <v>149</v>
      </c>
      <c r="D69" s="160" t="s">
        <v>97</v>
      </c>
      <c r="E69" s="39">
        <v>100.37</v>
      </c>
      <c r="F69" s="132">
        <v>2</v>
      </c>
      <c r="G69" s="129">
        <v>1500</v>
      </c>
      <c r="H69" s="129">
        <v>450</v>
      </c>
      <c r="I69" s="129">
        <v>240</v>
      </c>
      <c r="J69" s="132">
        <v>307</v>
      </c>
      <c r="K69" s="132">
        <v>34</v>
      </c>
      <c r="L69" s="129">
        <f t="shared" ref="L69" si="14">J69+K69</f>
        <v>341</v>
      </c>
    </row>
    <row r="70" spans="1:12" s="127" customFormat="1" ht="24" customHeight="1">
      <c r="A70" s="126"/>
      <c r="B70" s="139" t="s">
        <v>11</v>
      </c>
      <c r="C70" s="122"/>
      <c r="D70" s="122"/>
      <c r="E70" s="122"/>
      <c r="F70" s="138">
        <f>SUM(F8:F69)</f>
        <v>309</v>
      </c>
      <c r="G70" s="138">
        <f>SUM(G8:G69)</f>
        <v>565508</v>
      </c>
      <c r="H70" s="138">
        <f t="shared" ref="H70:K70" si="15">SUM(H8:H69)</f>
        <v>47239</v>
      </c>
      <c r="I70" s="138">
        <f t="shared" si="15"/>
        <v>921473</v>
      </c>
      <c r="J70" s="138">
        <f t="shared" si="15"/>
        <v>102203</v>
      </c>
      <c r="K70" s="138">
        <f t="shared" si="15"/>
        <v>47858</v>
      </c>
      <c r="L70" s="202">
        <f>SUM(L8:L69)</f>
        <v>152743</v>
      </c>
    </row>
  </sheetData>
  <mergeCells count="5">
    <mergeCell ref="J5:L5"/>
    <mergeCell ref="A2:L2"/>
    <mergeCell ref="H1:J1"/>
    <mergeCell ref="G4:H4"/>
    <mergeCell ref="I4:L4"/>
  </mergeCells>
  <phoneticPr fontId="32" type="noConversion"/>
  <pageMargins left="0.28000000000000003" right="0.2" top="0.3" bottom="0.28000000000000003" header="0.3" footer="0.3"/>
  <pageSetup paperSize="9" scale="9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workbookViewId="0">
      <pane xSplit="1" ySplit="8" topLeftCell="B66" activePane="bottomRight" state="frozen"/>
      <selection pane="topRight" activeCell="B1" sqref="B1"/>
      <selection pane="bottomLeft" activeCell="A9" sqref="A9"/>
      <selection pane="bottomRight" activeCell="O71" sqref="O71"/>
    </sheetView>
  </sheetViews>
  <sheetFormatPr defaultRowHeight="15"/>
  <cols>
    <col min="1" max="1" width="4.42578125" customWidth="1"/>
    <col min="2" max="2" width="16.140625" customWidth="1"/>
    <col min="3" max="3" width="7.140625" customWidth="1"/>
    <col min="4" max="4" width="7.28515625" customWidth="1"/>
    <col min="5" max="5" width="8" customWidth="1"/>
    <col min="6" max="6" width="8.7109375" customWidth="1"/>
    <col min="7" max="7" width="7.5703125" customWidth="1"/>
    <col min="8" max="8" width="7.140625" customWidth="1"/>
    <col min="9" max="9" width="8.140625" customWidth="1"/>
    <col min="10" max="10" width="8" customWidth="1"/>
    <col min="12" max="12" width="7.42578125" customWidth="1"/>
    <col min="13" max="13" width="8" customWidth="1"/>
  </cols>
  <sheetData>
    <row r="1" spans="1:15">
      <c r="A1" s="47"/>
      <c r="B1" s="47"/>
      <c r="C1" s="47"/>
      <c r="D1" s="55"/>
      <c r="E1" s="55"/>
      <c r="F1" s="47"/>
      <c r="G1" s="47"/>
      <c r="H1" s="47"/>
      <c r="I1" s="243" t="s">
        <v>221</v>
      </c>
      <c r="J1" s="243"/>
      <c r="K1" s="243"/>
      <c r="L1" s="47"/>
      <c r="M1" s="47"/>
      <c r="N1" s="47"/>
      <c r="O1" s="47"/>
    </row>
    <row r="2" spans="1:15">
      <c r="A2" s="242" t="s">
        <v>325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</row>
    <row r="3" spans="1:15">
      <c r="A3" s="114"/>
      <c r="B3" s="115"/>
      <c r="C3" s="115"/>
      <c r="D3" s="115"/>
      <c r="E3" s="115"/>
      <c r="F3" s="115"/>
      <c r="G3" s="140" t="s">
        <v>313</v>
      </c>
      <c r="H3" s="115"/>
      <c r="I3" s="115"/>
      <c r="J3" s="115"/>
      <c r="K3" s="115"/>
      <c r="L3" s="115"/>
      <c r="M3" s="115"/>
      <c r="N3" s="115"/>
      <c r="O3" s="115"/>
    </row>
    <row r="4" spans="1:15">
      <c r="A4" s="48"/>
      <c r="B4" s="49"/>
      <c r="C4" s="47"/>
      <c r="D4" s="56"/>
      <c r="E4" s="56"/>
      <c r="F4" s="51"/>
      <c r="G4" s="51"/>
      <c r="H4" s="51"/>
      <c r="I4" s="51"/>
      <c r="J4" s="51"/>
      <c r="K4" s="51"/>
      <c r="L4" s="50"/>
      <c r="M4" s="52" t="s">
        <v>222</v>
      </c>
      <c r="N4" s="50"/>
      <c r="O4" s="53"/>
    </row>
    <row r="5" spans="1:15" ht="63">
      <c r="A5" s="116" t="s">
        <v>180</v>
      </c>
      <c r="B5" s="42" t="s">
        <v>181</v>
      </c>
      <c r="C5" s="116" t="s">
        <v>223</v>
      </c>
      <c r="D5" s="117" t="s">
        <v>224</v>
      </c>
      <c r="E5" s="117" t="s">
        <v>184</v>
      </c>
      <c r="F5" s="244" t="s">
        <v>225</v>
      </c>
      <c r="G5" s="244"/>
      <c r="H5" s="246" t="s">
        <v>226</v>
      </c>
      <c r="I5" s="246"/>
      <c r="J5" s="246"/>
      <c r="K5" s="244" t="s">
        <v>227</v>
      </c>
      <c r="L5" s="244"/>
      <c r="M5" s="244" t="s">
        <v>228</v>
      </c>
      <c r="N5" s="245" t="s">
        <v>228</v>
      </c>
      <c r="O5" s="161" t="s">
        <v>320</v>
      </c>
    </row>
    <row r="6" spans="1:15" ht="31.5">
      <c r="A6" s="116"/>
      <c r="B6" s="42"/>
      <c r="C6" s="117"/>
      <c r="D6" s="117"/>
      <c r="E6" s="117"/>
      <c r="F6" s="116" t="s">
        <v>229</v>
      </c>
      <c r="G6" s="116" t="s">
        <v>230</v>
      </c>
      <c r="H6" s="246" t="s">
        <v>229</v>
      </c>
      <c r="I6" s="246"/>
      <c r="J6" s="116" t="s">
        <v>231</v>
      </c>
      <c r="K6" s="116" t="s">
        <v>232</v>
      </c>
      <c r="L6" s="116" t="s">
        <v>233</v>
      </c>
      <c r="M6" s="116" t="s">
        <v>232</v>
      </c>
      <c r="N6" s="116" t="s">
        <v>233</v>
      </c>
      <c r="O6" s="116"/>
    </row>
    <row r="7" spans="1:15">
      <c r="A7" s="117"/>
      <c r="B7" s="42"/>
      <c r="C7" s="43" t="s">
        <v>193</v>
      </c>
      <c r="D7" s="117"/>
      <c r="E7" s="117"/>
      <c r="F7" s="54"/>
      <c r="G7" s="54"/>
      <c r="H7" s="54" t="s">
        <v>234</v>
      </c>
      <c r="I7" s="54" t="s">
        <v>235</v>
      </c>
      <c r="J7" s="54"/>
      <c r="K7" s="54"/>
      <c r="L7" s="54"/>
      <c r="M7" s="54"/>
      <c r="N7" s="54"/>
      <c r="O7" s="51"/>
    </row>
    <row r="8" spans="1:15" ht="42">
      <c r="A8" s="43" t="s">
        <v>191</v>
      </c>
      <c r="B8" s="44" t="s">
        <v>192</v>
      </c>
      <c r="C8" s="47"/>
      <c r="D8" s="43" t="s">
        <v>236</v>
      </c>
      <c r="E8" s="43" t="s">
        <v>194</v>
      </c>
      <c r="F8" s="43" t="s">
        <v>195</v>
      </c>
      <c r="G8" s="43" t="s">
        <v>196</v>
      </c>
      <c r="H8" s="43" t="s">
        <v>197</v>
      </c>
      <c r="I8" s="43" t="s">
        <v>198</v>
      </c>
      <c r="J8" s="43" t="s">
        <v>199</v>
      </c>
      <c r="K8" s="43" t="s">
        <v>200</v>
      </c>
      <c r="L8" s="43" t="s">
        <v>201</v>
      </c>
      <c r="M8" s="43" t="s">
        <v>202</v>
      </c>
      <c r="N8" s="43" t="s">
        <v>203</v>
      </c>
      <c r="O8" s="43" t="s">
        <v>237</v>
      </c>
    </row>
    <row r="9" spans="1:15" ht="23.25">
      <c r="A9" s="1">
        <v>1</v>
      </c>
      <c r="B9" s="2" t="s">
        <v>238</v>
      </c>
      <c r="C9" s="45" t="s">
        <v>20</v>
      </c>
      <c r="D9" s="144" t="s">
        <v>19</v>
      </c>
      <c r="E9" s="17" t="s">
        <v>239</v>
      </c>
      <c r="F9" s="185">
        <v>17.68</v>
      </c>
      <c r="G9" s="185">
        <v>0</v>
      </c>
      <c r="H9" s="185">
        <v>6</v>
      </c>
      <c r="I9" s="185">
        <v>2.62</v>
      </c>
      <c r="J9" s="185">
        <v>0</v>
      </c>
      <c r="K9" s="185">
        <v>0</v>
      </c>
      <c r="L9" s="185">
        <v>0</v>
      </c>
      <c r="M9" s="185">
        <v>0</v>
      </c>
      <c r="N9" s="185">
        <v>0</v>
      </c>
      <c r="O9" s="185">
        <f>H9+I9+J9+M9+N9</f>
        <v>8.620000000000001</v>
      </c>
    </row>
    <row r="10" spans="1:15" ht="23.25">
      <c r="A10" s="1">
        <v>2</v>
      </c>
      <c r="B10" s="2" t="s">
        <v>21</v>
      </c>
      <c r="C10" s="45" t="s">
        <v>20</v>
      </c>
      <c r="D10" s="144" t="s">
        <v>8</v>
      </c>
      <c r="E10" s="17" t="s">
        <v>240</v>
      </c>
      <c r="F10" s="147">
        <v>909.07</v>
      </c>
      <c r="G10" s="147">
        <v>186.72</v>
      </c>
      <c r="H10" s="147">
        <v>70.92</v>
      </c>
      <c r="I10" s="147">
        <v>651.83000000000004</v>
      </c>
      <c r="J10" s="147">
        <v>243.37</v>
      </c>
      <c r="K10" s="147">
        <v>166</v>
      </c>
      <c r="L10" s="147">
        <v>2.11</v>
      </c>
      <c r="M10" s="147">
        <v>253.89</v>
      </c>
      <c r="N10" s="147">
        <v>0.6</v>
      </c>
      <c r="O10" s="147">
        <v>1220.6099999999999</v>
      </c>
    </row>
    <row r="11" spans="1:15" ht="23.25">
      <c r="A11" s="1">
        <v>3</v>
      </c>
      <c r="B11" s="2" t="s">
        <v>343</v>
      </c>
      <c r="C11" s="45" t="s">
        <v>25</v>
      </c>
      <c r="D11" s="144" t="s">
        <v>24</v>
      </c>
      <c r="E11" s="17" t="s">
        <v>241</v>
      </c>
      <c r="F11" s="184">
        <v>40</v>
      </c>
      <c r="G11" s="184">
        <v>1278</v>
      </c>
      <c r="H11" s="184">
        <v>9.9</v>
      </c>
      <c r="I11" s="184">
        <v>231.66</v>
      </c>
      <c r="J11" s="184">
        <v>932.32</v>
      </c>
      <c r="K11" s="184">
        <v>0</v>
      </c>
      <c r="L11" s="184">
        <v>0</v>
      </c>
      <c r="M11" s="184">
        <v>0</v>
      </c>
      <c r="N11" s="184">
        <v>0</v>
      </c>
      <c r="O11" s="185">
        <v>1184.127</v>
      </c>
    </row>
    <row r="12" spans="1:15">
      <c r="A12" s="1">
        <v>4</v>
      </c>
      <c r="B12" s="2" t="s">
        <v>26</v>
      </c>
      <c r="C12" s="45" t="s">
        <v>28</v>
      </c>
      <c r="D12" s="144" t="s">
        <v>8</v>
      </c>
      <c r="E12" s="17" t="s">
        <v>242</v>
      </c>
      <c r="F12" s="185">
        <v>277</v>
      </c>
      <c r="G12" s="185">
        <v>0</v>
      </c>
      <c r="H12" s="185">
        <v>2.1</v>
      </c>
      <c r="I12" s="185">
        <v>0.14000000000000001</v>
      </c>
      <c r="J12" s="185">
        <v>0</v>
      </c>
      <c r="K12" s="185">
        <v>0</v>
      </c>
      <c r="L12" s="185">
        <v>0</v>
      </c>
      <c r="M12" s="185">
        <v>0</v>
      </c>
      <c r="N12" s="185">
        <v>0</v>
      </c>
      <c r="O12" s="147">
        <f t="shared" ref="O12:O13" si="0">H12+I12+J12+M12+N12</f>
        <v>2.2400000000000002</v>
      </c>
    </row>
    <row r="13" spans="1:15" ht="23.25">
      <c r="A13" s="1">
        <v>5</v>
      </c>
      <c r="B13" s="2" t="s">
        <v>29</v>
      </c>
      <c r="C13" s="45" t="s">
        <v>30</v>
      </c>
      <c r="D13" s="144" t="s">
        <v>8</v>
      </c>
      <c r="E13" s="17" t="s">
        <v>243</v>
      </c>
      <c r="F13" s="185">
        <v>258.14999999999998</v>
      </c>
      <c r="G13" s="185">
        <v>0</v>
      </c>
      <c r="H13" s="185">
        <v>10.029999999999999</v>
      </c>
      <c r="I13" s="185">
        <v>1</v>
      </c>
      <c r="J13" s="185">
        <v>0</v>
      </c>
      <c r="K13" s="185">
        <v>0</v>
      </c>
      <c r="L13" s="185">
        <v>0</v>
      </c>
      <c r="M13" s="185">
        <v>0</v>
      </c>
      <c r="N13" s="185">
        <v>0</v>
      </c>
      <c r="O13" s="185">
        <f t="shared" si="0"/>
        <v>11.03</v>
      </c>
    </row>
    <row r="14" spans="1:15" ht="23.25">
      <c r="A14" s="1">
        <v>6</v>
      </c>
      <c r="B14" s="2" t="s">
        <v>31</v>
      </c>
      <c r="C14" s="45" t="s">
        <v>33</v>
      </c>
      <c r="D14" s="144" t="s">
        <v>8</v>
      </c>
      <c r="E14" s="17">
        <v>28.33</v>
      </c>
      <c r="F14" s="148">
        <v>246.9</v>
      </c>
      <c r="G14" s="148">
        <v>0</v>
      </c>
      <c r="H14" s="148">
        <v>3.77</v>
      </c>
      <c r="I14" s="148">
        <v>34.89</v>
      </c>
      <c r="J14" s="148">
        <v>0</v>
      </c>
      <c r="K14" s="148">
        <v>0</v>
      </c>
      <c r="L14" s="148">
        <v>0</v>
      </c>
      <c r="M14" s="148">
        <v>0</v>
      </c>
      <c r="N14" s="148">
        <v>0</v>
      </c>
      <c r="O14" s="147">
        <v>38.659999999999997</v>
      </c>
    </row>
    <row r="15" spans="1:15" ht="23.25">
      <c r="A15" s="1">
        <v>7</v>
      </c>
      <c r="B15" s="2" t="s">
        <v>34</v>
      </c>
      <c r="C15" s="45" t="s">
        <v>35</v>
      </c>
      <c r="D15" s="144" t="s">
        <v>8</v>
      </c>
      <c r="E15" s="17">
        <v>68.959999999999994</v>
      </c>
      <c r="F15" s="148">
        <v>1033.8</v>
      </c>
      <c r="G15" s="148">
        <v>0</v>
      </c>
      <c r="H15" s="148">
        <v>47.8</v>
      </c>
      <c r="I15" s="148">
        <v>38.69</v>
      </c>
      <c r="J15" s="148">
        <v>0</v>
      </c>
      <c r="K15" s="148">
        <v>0</v>
      </c>
      <c r="L15" s="148">
        <v>0</v>
      </c>
      <c r="M15" s="148">
        <v>0</v>
      </c>
      <c r="N15" s="148">
        <v>0</v>
      </c>
      <c r="O15" s="185">
        <v>86.49</v>
      </c>
    </row>
    <row r="16" spans="1:15" ht="23.25">
      <c r="A16" s="1">
        <v>8</v>
      </c>
      <c r="B16" s="2" t="s">
        <v>36</v>
      </c>
      <c r="C16" s="45" t="s">
        <v>38</v>
      </c>
      <c r="D16" s="144" t="s">
        <v>37</v>
      </c>
      <c r="E16" s="17" t="s">
        <v>244</v>
      </c>
      <c r="F16" s="148">
        <v>150</v>
      </c>
      <c r="G16" s="148">
        <v>45.78</v>
      </c>
      <c r="H16" s="148">
        <v>23.75</v>
      </c>
      <c r="I16" s="148">
        <v>68.81</v>
      </c>
      <c r="J16" s="148">
        <v>14.54</v>
      </c>
      <c r="K16" s="148">
        <v>0</v>
      </c>
      <c r="L16" s="148">
        <v>0</v>
      </c>
      <c r="M16" s="148">
        <v>0</v>
      </c>
      <c r="N16" s="148">
        <v>0</v>
      </c>
      <c r="O16" s="147">
        <v>107.1</v>
      </c>
    </row>
    <row r="17" spans="1:15" ht="33.75">
      <c r="A17" s="1">
        <v>9</v>
      </c>
      <c r="B17" s="2" t="s">
        <v>39</v>
      </c>
      <c r="C17" s="45" t="s">
        <v>20</v>
      </c>
      <c r="D17" s="144" t="s">
        <v>41</v>
      </c>
      <c r="E17" s="17" t="s">
        <v>243</v>
      </c>
      <c r="F17" s="185">
        <v>0</v>
      </c>
      <c r="G17" s="185">
        <v>0</v>
      </c>
      <c r="H17" s="185">
        <v>0</v>
      </c>
      <c r="I17" s="185">
        <v>0</v>
      </c>
      <c r="J17" s="185">
        <v>0</v>
      </c>
      <c r="K17" s="185">
        <v>0</v>
      </c>
      <c r="L17" s="185">
        <v>0</v>
      </c>
      <c r="M17" s="185">
        <v>0</v>
      </c>
      <c r="N17" s="185">
        <v>0</v>
      </c>
      <c r="O17" s="185">
        <v>0</v>
      </c>
    </row>
    <row r="18" spans="1:15" ht="23.25">
      <c r="A18" s="1">
        <v>10</v>
      </c>
      <c r="B18" s="2" t="s">
        <v>42</v>
      </c>
      <c r="C18" s="45" t="s">
        <v>44</v>
      </c>
      <c r="D18" s="144" t="s">
        <v>43</v>
      </c>
      <c r="E18" s="17">
        <v>485</v>
      </c>
      <c r="F18" s="148">
        <v>0</v>
      </c>
      <c r="G18" s="148">
        <v>3236.9</v>
      </c>
      <c r="H18" s="148">
        <v>0</v>
      </c>
      <c r="I18" s="148">
        <v>0</v>
      </c>
      <c r="J18" s="148">
        <v>558.05999999999995</v>
      </c>
      <c r="K18" s="148">
        <v>0</v>
      </c>
      <c r="L18" s="148">
        <v>3.1</v>
      </c>
      <c r="M18" s="148">
        <v>0</v>
      </c>
      <c r="N18" s="148">
        <v>0</v>
      </c>
      <c r="O18" s="147">
        <v>558.05999999999995</v>
      </c>
    </row>
    <row r="19" spans="1:15" ht="23.25">
      <c r="A19" s="1">
        <v>11</v>
      </c>
      <c r="B19" s="2" t="s">
        <v>45</v>
      </c>
      <c r="C19" s="45" t="s">
        <v>47</v>
      </c>
      <c r="D19" s="144" t="s">
        <v>8</v>
      </c>
      <c r="E19" s="17" t="s">
        <v>205</v>
      </c>
      <c r="F19" s="148">
        <v>338</v>
      </c>
      <c r="G19" s="148">
        <v>836</v>
      </c>
      <c r="H19" s="148">
        <v>0</v>
      </c>
      <c r="I19" s="148">
        <v>360.97</v>
      </c>
      <c r="J19" s="148">
        <v>347.38</v>
      </c>
      <c r="K19" s="148">
        <v>0</v>
      </c>
      <c r="L19" s="148">
        <v>0</v>
      </c>
      <c r="M19" s="148">
        <v>0</v>
      </c>
      <c r="N19" s="148">
        <v>0</v>
      </c>
      <c r="O19" s="185">
        <v>708.35</v>
      </c>
    </row>
    <row r="20" spans="1:15" ht="34.5">
      <c r="A20" s="1">
        <v>12</v>
      </c>
      <c r="B20" s="2" t="s">
        <v>48</v>
      </c>
      <c r="C20" s="45" t="s">
        <v>49</v>
      </c>
      <c r="D20" s="144" t="s">
        <v>8</v>
      </c>
      <c r="E20" s="17" t="s">
        <v>245</v>
      </c>
      <c r="F20" s="148">
        <v>762</v>
      </c>
      <c r="G20" s="148">
        <v>694.34</v>
      </c>
      <c r="H20" s="148">
        <v>79</v>
      </c>
      <c r="I20" s="148">
        <v>574.57000000000005</v>
      </c>
      <c r="J20" s="148">
        <v>663.93</v>
      </c>
      <c r="K20" s="148">
        <v>100</v>
      </c>
      <c r="L20" s="148">
        <v>65.19</v>
      </c>
      <c r="M20" s="148">
        <v>158.09</v>
      </c>
      <c r="N20" s="150">
        <v>52.19</v>
      </c>
      <c r="O20" s="147">
        <v>1527.78</v>
      </c>
    </row>
    <row r="21" spans="1:15" ht="23.25">
      <c r="A21" s="1">
        <v>13</v>
      </c>
      <c r="B21" s="2" t="s">
        <v>52</v>
      </c>
      <c r="C21" s="45" t="s">
        <v>51</v>
      </c>
      <c r="D21" s="144" t="s">
        <v>8</v>
      </c>
      <c r="E21" s="17">
        <v>60.7</v>
      </c>
      <c r="F21" s="148">
        <v>100</v>
      </c>
      <c r="G21" s="148">
        <v>0</v>
      </c>
      <c r="H21" s="148">
        <v>30</v>
      </c>
      <c r="I21" s="148">
        <v>117</v>
      </c>
      <c r="J21" s="148">
        <v>0.35</v>
      </c>
      <c r="K21" s="148">
        <v>150</v>
      </c>
      <c r="L21" s="148">
        <v>5.2</v>
      </c>
      <c r="M21" s="148">
        <v>100</v>
      </c>
      <c r="N21" s="148">
        <v>4.58</v>
      </c>
      <c r="O21" s="185">
        <v>251.93</v>
      </c>
    </row>
    <row r="22" spans="1:15" ht="34.5">
      <c r="A22" s="1">
        <v>14</v>
      </c>
      <c r="B22" s="2" t="s">
        <v>54</v>
      </c>
      <c r="C22" s="45" t="s">
        <v>55</v>
      </c>
      <c r="D22" s="144" t="s">
        <v>8</v>
      </c>
      <c r="E22" s="17" t="s">
        <v>207</v>
      </c>
      <c r="F22" s="148">
        <v>626.83000000000004</v>
      </c>
      <c r="G22" s="148">
        <v>633.80999999999995</v>
      </c>
      <c r="H22" s="148">
        <v>0</v>
      </c>
      <c r="I22" s="148">
        <v>142.41999999999999</v>
      </c>
      <c r="J22" s="148">
        <v>282.37</v>
      </c>
      <c r="K22" s="148">
        <v>391</v>
      </c>
      <c r="L22" s="148">
        <v>0</v>
      </c>
      <c r="M22" s="148">
        <v>405.82</v>
      </c>
      <c r="N22" s="148">
        <v>0</v>
      </c>
      <c r="O22" s="147">
        <v>830.61</v>
      </c>
    </row>
    <row r="23" spans="1:15" ht="34.5">
      <c r="A23" s="1">
        <v>15</v>
      </c>
      <c r="B23" s="2" t="s">
        <v>56</v>
      </c>
      <c r="C23" s="45" t="s">
        <v>58</v>
      </c>
      <c r="D23" s="144" t="s">
        <v>8</v>
      </c>
      <c r="E23" s="17">
        <v>15.96</v>
      </c>
      <c r="F23" s="148">
        <v>0</v>
      </c>
      <c r="G23" s="148">
        <v>0</v>
      </c>
      <c r="H23" s="148">
        <v>0</v>
      </c>
      <c r="I23" s="148">
        <v>0</v>
      </c>
      <c r="J23" s="148">
        <v>0</v>
      </c>
      <c r="K23" s="148">
        <v>0</v>
      </c>
      <c r="L23" s="148">
        <v>0</v>
      </c>
      <c r="M23" s="148">
        <v>0</v>
      </c>
      <c r="N23" s="148">
        <v>0</v>
      </c>
      <c r="O23" s="185">
        <v>0</v>
      </c>
    </row>
    <row r="24" spans="1:15" ht="34.5">
      <c r="A24" s="1">
        <v>16</v>
      </c>
      <c r="B24" s="2" t="s">
        <v>59</v>
      </c>
      <c r="C24" s="45" t="s">
        <v>25</v>
      </c>
      <c r="D24" s="144" t="s">
        <v>8</v>
      </c>
      <c r="E24" s="17">
        <v>30.35</v>
      </c>
      <c r="F24" s="148">
        <v>0</v>
      </c>
      <c r="G24" s="148">
        <v>0</v>
      </c>
      <c r="H24" s="148">
        <v>0</v>
      </c>
      <c r="I24" s="148">
        <v>0</v>
      </c>
      <c r="J24" s="148">
        <v>0</v>
      </c>
      <c r="K24" s="148">
        <v>0</v>
      </c>
      <c r="L24" s="148">
        <v>0</v>
      </c>
      <c r="M24" s="148">
        <v>0</v>
      </c>
      <c r="N24" s="148">
        <v>0</v>
      </c>
      <c r="O24" s="147">
        <v>0</v>
      </c>
    </row>
    <row r="25" spans="1:15" ht="23.25">
      <c r="A25" s="1">
        <v>17</v>
      </c>
      <c r="B25" s="2" t="s">
        <v>61</v>
      </c>
      <c r="C25" s="45" t="s">
        <v>25</v>
      </c>
      <c r="D25" s="144" t="s">
        <v>8</v>
      </c>
      <c r="E25" s="17">
        <v>14.15</v>
      </c>
      <c r="F25" s="184">
        <v>0</v>
      </c>
      <c r="G25" s="184">
        <v>0</v>
      </c>
      <c r="H25" s="184">
        <v>0</v>
      </c>
      <c r="I25" s="184">
        <v>0</v>
      </c>
      <c r="J25" s="184">
        <v>0</v>
      </c>
      <c r="K25" s="184">
        <v>0</v>
      </c>
      <c r="L25" s="184">
        <v>0</v>
      </c>
      <c r="M25" s="184">
        <v>0</v>
      </c>
      <c r="N25" s="184">
        <v>0</v>
      </c>
      <c r="O25" s="185">
        <v>0</v>
      </c>
    </row>
    <row r="26" spans="1:15" ht="34.5">
      <c r="A26" s="1">
        <v>18</v>
      </c>
      <c r="B26" s="2" t="s">
        <v>63</v>
      </c>
      <c r="C26" s="45" t="s">
        <v>65</v>
      </c>
      <c r="D26" s="144" t="s">
        <v>8</v>
      </c>
      <c r="E26" s="17" t="s">
        <v>246</v>
      </c>
      <c r="F26" s="148">
        <v>2500</v>
      </c>
      <c r="G26" s="148">
        <v>15.5</v>
      </c>
      <c r="H26" s="148">
        <v>10.1</v>
      </c>
      <c r="I26" s="148">
        <v>19.59</v>
      </c>
      <c r="J26" s="148">
        <v>1.05</v>
      </c>
      <c r="K26" s="148">
        <v>0</v>
      </c>
      <c r="L26" s="148">
        <v>3</v>
      </c>
      <c r="M26" s="148">
        <v>0</v>
      </c>
      <c r="N26" s="148">
        <v>1.43</v>
      </c>
      <c r="O26" s="147">
        <v>32.17</v>
      </c>
    </row>
    <row r="27" spans="1:15" ht="23.25">
      <c r="A27" s="1">
        <v>19</v>
      </c>
      <c r="B27" s="2" t="s">
        <v>66</v>
      </c>
      <c r="C27" s="45" t="s">
        <v>68</v>
      </c>
      <c r="D27" s="144" t="s">
        <v>8</v>
      </c>
      <c r="E27" s="17" t="s">
        <v>243</v>
      </c>
      <c r="F27" s="185">
        <v>0</v>
      </c>
      <c r="G27" s="185">
        <v>0</v>
      </c>
      <c r="H27" s="185">
        <v>0</v>
      </c>
      <c r="I27" s="185">
        <v>0</v>
      </c>
      <c r="J27" s="185">
        <v>0</v>
      </c>
      <c r="K27" s="185">
        <v>0</v>
      </c>
      <c r="L27" s="185">
        <v>0</v>
      </c>
      <c r="M27" s="185">
        <v>0</v>
      </c>
      <c r="N27" s="185">
        <v>0</v>
      </c>
      <c r="O27" s="185">
        <v>0</v>
      </c>
    </row>
    <row r="28" spans="1:15" ht="23.25">
      <c r="A28" s="1">
        <v>20</v>
      </c>
      <c r="B28" s="2" t="s">
        <v>69</v>
      </c>
      <c r="C28" s="45" t="s">
        <v>70</v>
      </c>
      <c r="D28" s="144" t="s">
        <v>8</v>
      </c>
      <c r="E28" s="17">
        <v>56</v>
      </c>
      <c r="F28" s="184">
        <v>500.57</v>
      </c>
      <c r="G28" s="184">
        <v>0</v>
      </c>
      <c r="H28" s="184">
        <v>50</v>
      </c>
      <c r="I28" s="184">
        <v>0</v>
      </c>
      <c r="J28" s="184">
        <v>0</v>
      </c>
      <c r="K28" s="184">
        <v>175</v>
      </c>
      <c r="L28" s="184">
        <v>0</v>
      </c>
      <c r="M28" s="184">
        <v>0</v>
      </c>
      <c r="N28" s="184">
        <v>0</v>
      </c>
      <c r="O28" s="147">
        <f t="shared" ref="O28" si="1">H28+I28+J28+M28+N28</f>
        <v>50</v>
      </c>
    </row>
    <row r="29" spans="1:15" ht="23.25">
      <c r="A29" s="1">
        <v>21</v>
      </c>
      <c r="B29" s="2" t="s">
        <v>71</v>
      </c>
      <c r="C29" s="45" t="s">
        <v>209</v>
      </c>
      <c r="D29" s="144" t="s">
        <v>8</v>
      </c>
      <c r="E29" s="17">
        <v>12</v>
      </c>
      <c r="F29" s="148">
        <v>200</v>
      </c>
      <c r="G29" s="148">
        <v>100</v>
      </c>
      <c r="H29" s="148">
        <v>30</v>
      </c>
      <c r="I29" s="148">
        <v>219.17</v>
      </c>
      <c r="J29" s="148">
        <v>0</v>
      </c>
      <c r="K29" s="148">
        <v>0</v>
      </c>
      <c r="L29" s="148">
        <v>0</v>
      </c>
      <c r="M29" s="148">
        <v>0</v>
      </c>
      <c r="N29" s="148">
        <v>0</v>
      </c>
      <c r="O29" s="185">
        <v>249.17</v>
      </c>
    </row>
    <row r="30" spans="1:15" ht="23.25">
      <c r="A30" s="1">
        <v>22</v>
      </c>
      <c r="B30" s="2" t="s">
        <v>74</v>
      </c>
      <c r="C30" s="45" t="s">
        <v>76</v>
      </c>
      <c r="D30" s="144" t="s">
        <v>8</v>
      </c>
      <c r="E30" s="17" t="s">
        <v>247</v>
      </c>
      <c r="F30" s="148">
        <v>100</v>
      </c>
      <c r="G30" s="148">
        <v>0</v>
      </c>
      <c r="H30" s="148">
        <v>1</v>
      </c>
      <c r="I30" s="148">
        <v>18.75</v>
      </c>
      <c r="J30" s="148">
        <v>0</v>
      </c>
      <c r="K30" s="148">
        <v>0</v>
      </c>
      <c r="L30" s="148">
        <v>0</v>
      </c>
      <c r="M30" s="148">
        <v>0</v>
      </c>
      <c r="N30" s="148">
        <v>0</v>
      </c>
      <c r="O30" s="147">
        <v>19.75</v>
      </c>
    </row>
    <row r="31" spans="1:15" ht="23.25">
      <c r="A31" s="1">
        <v>23</v>
      </c>
      <c r="B31" s="2" t="s">
        <v>77</v>
      </c>
      <c r="C31" s="45" t="s">
        <v>35</v>
      </c>
      <c r="D31" s="144" t="s">
        <v>8</v>
      </c>
      <c r="E31" s="17">
        <v>28.895</v>
      </c>
      <c r="F31" s="148">
        <v>4877.3</v>
      </c>
      <c r="G31" s="148">
        <v>74.540000000000006</v>
      </c>
      <c r="H31" s="148">
        <v>71.94</v>
      </c>
      <c r="I31" s="148">
        <v>119.58</v>
      </c>
      <c r="J31" s="148">
        <v>53.95</v>
      </c>
      <c r="K31" s="148">
        <v>0</v>
      </c>
      <c r="L31" s="148">
        <v>0</v>
      </c>
      <c r="M31" s="148">
        <v>0</v>
      </c>
      <c r="N31" s="148">
        <v>0</v>
      </c>
      <c r="O31" s="185">
        <v>245.47</v>
      </c>
    </row>
    <row r="32" spans="1:15" ht="23.25">
      <c r="A32" s="1">
        <v>24</v>
      </c>
      <c r="B32" s="2" t="s">
        <v>79</v>
      </c>
      <c r="C32" s="45" t="s">
        <v>80</v>
      </c>
      <c r="D32" s="144" t="s">
        <v>8</v>
      </c>
      <c r="E32" s="17">
        <v>16.29</v>
      </c>
      <c r="F32" s="148">
        <v>634.1</v>
      </c>
      <c r="G32" s="148">
        <v>412.12</v>
      </c>
      <c r="H32" s="148">
        <v>2.88</v>
      </c>
      <c r="I32" s="148">
        <v>648.62</v>
      </c>
      <c r="J32" s="148">
        <v>1059.07</v>
      </c>
      <c r="K32" s="148">
        <v>0</v>
      </c>
      <c r="L32" s="148">
        <v>9.9499999999999993</v>
      </c>
      <c r="M32" s="148">
        <v>0</v>
      </c>
      <c r="N32" s="148">
        <v>5.24</v>
      </c>
      <c r="O32" s="147">
        <v>1715.81</v>
      </c>
    </row>
    <row r="33" spans="1:15">
      <c r="A33" s="1">
        <v>25</v>
      </c>
      <c r="B33" s="2" t="s">
        <v>81</v>
      </c>
      <c r="C33" s="45" t="s">
        <v>33</v>
      </c>
      <c r="D33" s="144" t="s">
        <v>8</v>
      </c>
      <c r="E33" s="17">
        <v>14.5</v>
      </c>
      <c r="F33" s="148">
        <v>1050</v>
      </c>
      <c r="G33" s="148">
        <v>140.01</v>
      </c>
      <c r="H33" s="148">
        <v>180</v>
      </c>
      <c r="I33" s="148">
        <v>253.26</v>
      </c>
      <c r="J33" s="148">
        <v>41.66</v>
      </c>
      <c r="K33" s="148">
        <v>234</v>
      </c>
      <c r="L33" s="148">
        <v>3</v>
      </c>
      <c r="M33" s="148">
        <v>0</v>
      </c>
      <c r="N33" s="148">
        <v>3</v>
      </c>
      <c r="O33" s="185">
        <v>477.92</v>
      </c>
    </row>
    <row r="34" spans="1:15" ht="23.25">
      <c r="A34" s="1">
        <v>26</v>
      </c>
      <c r="B34" s="2" t="s">
        <v>83</v>
      </c>
      <c r="C34" s="45" t="s">
        <v>85</v>
      </c>
      <c r="D34" s="227" t="s">
        <v>8</v>
      </c>
      <c r="E34" s="17">
        <v>40.880000000000003</v>
      </c>
      <c r="F34" s="148">
        <v>784</v>
      </c>
      <c r="G34" s="148">
        <v>0</v>
      </c>
      <c r="H34" s="148">
        <v>40</v>
      </c>
      <c r="I34" s="148">
        <v>68.86</v>
      </c>
      <c r="J34" s="148">
        <v>16.399999999999999</v>
      </c>
      <c r="K34" s="148">
        <v>0</v>
      </c>
      <c r="L34" s="148">
        <v>0</v>
      </c>
      <c r="M34" s="148">
        <v>0</v>
      </c>
      <c r="N34" s="148">
        <v>0</v>
      </c>
      <c r="O34" s="147">
        <v>125.26</v>
      </c>
    </row>
    <row r="35" spans="1:15" ht="23.25">
      <c r="A35" s="1">
        <v>27</v>
      </c>
      <c r="B35" s="2" t="s">
        <v>86</v>
      </c>
      <c r="C35" s="45" t="s">
        <v>87</v>
      </c>
      <c r="D35" s="227" t="s">
        <v>8</v>
      </c>
      <c r="E35" s="17">
        <v>6.48</v>
      </c>
      <c r="F35" s="184">
        <v>129</v>
      </c>
      <c r="G35" s="184">
        <v>148</v>
      </c>
      <c r="H35" s="184">
        <v>13.96</v>
      </c>
      <c r="I35" s="184">
        <v>294.87</v>
      </c>
      <c r="J35" s="184">
        <v>41.37</v>
      </c>
      <c r="K35" s="184">
        <v>0</v>
      </c>
      <c r="L35" s="184">
        <v>0</v>
      </c>
      <c r="M35" s="184">
        <v>0</v>
      </c>
      <c r="N35" s="184">
        <v>0</v>
      </c>
      <c r="O35" s="185">
        <v>350.2</v>
      </c>
    </row>
    <row r="36" spans="1:15" ht="34.5">
      <c r="A36" s="1">
        <v>28</v>
      </c>
      <c r="B36" s="2" t="s">
        <v>88</v>
      </c>
      <c r="C36" s="45" t="s">
        <v>51</v>
      </c>
      <c r="D36" s="227" t="s">
        <v>8</v>
      </c>
      <c r="E36" s="17">
        <v>11.77</v>
      </c>
      <c r="F36" s="58">
        <v>515</v>
      </c>
      <c r="G36" s="58">
        <v>0</v>
      </c>
      <c r="H36" s="58">
        <v>129.54</v>
      </c>
      <c r="I36" s="58">
        <v>54.55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147">
        <v>184.09</v>
      </c>
    </row>
    <row r="37" spans="1:15" ht="23.25">
      <c r="A37" s="1">
        <v>29</v>
      </c>
      <c r="B37" s="2" t="s">
        <v>89</v>
      </c>
      <c r="C37" s="45" t="s">
        <v>33</v>
      </c>
      <c r="D37" s="144" t="s">
        <v>8</v>
      </c>
      <c r="E37" s="17" t="s">
        <v>248</v>
      </c>
      <c r="F37" s="148">
        <v>1235.24</v>
      </c>
      <c r="G37" s="148">
        <v>845.31</v>
      </c>
      <c r="H37" s="148">
        <v>100</v>
      </c>
      <c r="I37" s="148">
        <v>698.7</v>
      </c>
      <c r="J37" s="148">
        <v>420.67</v>
      </c>
      <c r="K37" s="148">
        <v>160</v>
      </c>
      <c r="L37" s="148">
        <v>0</v>
      </c>
      <c r="M37" s="148">
        <v>0</v>
      </c>
      <c r="N37" s="148">
        <v>170.92</v>
      </c>
      <c r="O37" s="185">
        <v>1390.29</v>
      </c>
    </row>
    <row r="38" spans="1:15" ht="23.25">
      <c r="A38" s="1">
        <v>30</v>
      </c>
      <c r="B38" s="2" t="s">
        <v>91</v>
      </c>
      <c r="C38" s="45" t="s">
        <v>92</v>
      </c>
      <c r="D38" s="144" t="s">
        <v>8</v>
      </c>
      <c r="E38" s="17">
        <v>60.7</v>
      </c>
      <c r="F38" s="184">
        <v>960</v>
      </c>
      <c r="G38" s="184">
        <v>0</v>
      </c>
      <c r="H38" s="184">
        <v>51.72</v>
      </c>
      <c r="I38" s="184">
        <v>0</v>
      </c>
      <c r="J38" s="184">
        <v>0</v>
      </c>
      <c r="K38" s="184">
        <v>100</v>
      </c>
      <c r="L38" s="184">
        <v>0</v>
      </c>
      <c r="M38" s="184">
        <v>0</v>
      </c>
      <c r="N38" s="184">
        <v>0</v>
      </c>
      <c r="O38" s="147">
        <f t="shared" ref="O38" si="2">H38+I38+J38+M38+N38</f>
        <v>51.72</v>
      </c>
    </row>
    <row r="39" spans="1:15" ht="23.25">
      <c r="A39" s="1">
        <v>31</v>
      </c>
      <c r="B39" s="2" t="s">
        <v>210</v>
      </c>
      <c r="C39" s="45" t="s">
        <v>249</v>
      </c>
      <c r="D39" s="144" t="s">
        <v>8</v>
      </c>
      <c r="E39" s="17">
        <v>60.93</v>
      </c>
      <c r="F39" s="148">
        <v>1100</v>
      </c>
      <c r="G39" s="148">
        <v>446.75</v>
      </c>
      <c r="H39" s="148">
        <v>527.26</v>
      </c>
      <c r="I39" s="148">
        <v>527.26</v>
      </c>
      <c r="J39" s="148">
        <v>340.33</v>
      </c>
      <c r="K39" s="148">
        <v>0</v>
      </c>
      <c r="L39" s="148">
        <v>0</v>
      </c>
      <c r="M39" s="148">
        <v>0</v>
      </c>
      <c r="N39" s="148">
        <v>0</v>
      </c>
      <c r="O39" s="185">
        <v>1394.85</v>
      </c>
    </row>
    <row r="40" spans="1:15" ht="22.5">
      <c r="A40" s="1">
        <v>32</v>
      </c>
      <c r="B40" s="146" t="s">
        <v>95</v>
      </c>
      <c r="C40" s="1" t="s">
        <v>98</v>
      </c>
      <c r="D40" s="1" t="s">
        <v>97</v>
      </c>
      <c r="E40" s="110">
        <v>132.643</v>
      </c>
      <c r="F40" s="150">
        <v>0</v>
      </c>
      <c r="G40" s="150">
        <v>0</v>
      </c>
      <c r="H40" s="150">
        <v>0</v>
      </c>
      <c r="I40" s="150">
        <v>6.82</v>
      </c>
      <c r="J40" s="150">
        <v>687.92</v>
      </c>
      <c r="K40" s="150">
        <v>0</v>
      </c>
      <c r="L40" s="150">
        <v>0</v>
      </c>
      <c r="M40" s="150">
        <v>0</v>
      </c>
      <c r="N40" s="150">
        <v>0</v>
      </c>
      <c r="O40" s="147">
        <v>687.92</v>
      </c>
    </row>
    <row r="41" spans="1:15" ht="45">
      <c r="A41" s="1">
        <v>33</v>
      </c>
      <c r="B41" s="146" t="s">
        <v>99</v>
      </c>
      <c r="C41" s="1" t="s">
        <v>102</v>
      </c>
      <c r="D41" s="1" t="s">
        <v>101</v>
      </c>
      <c r="E41" s="1">
        <v>126.9</v>
      </c>
      <c r="F41" s="170">
        <v>0</v>
      </c>
      <c r="G41" s="170">
        <v>0</v>
      </c>
      <c r="H41" s="170">
        <v>0</v>
      </c>
      <c r="I41" s="170">
        <v>0</v>
      </c>
      <c r="J41" s="170">
        <v>0</v>
      </c>
      <c r="K41" s="170">
        <v>0</v>
      </c>
      <c r="L41" s="170">
        <v>0</v>
      </c>
      <c r="M41" s="170">
        <v>0</v>
      </c>
      <c r="N41" s="170">
        <v>6.16</v>
      </c>
      <c r="O41" s="185">
        <v>6.16</v>
      </c>
    </row>
    <row r="42" spans="1:15" ht="56.25">
      <c r="A42" s="1">
        <v>34</v>
      </c>
      <c r="B42" s="146" t="s">
        <v>103</v>
      </c>
      <c r="C42" s="1" t="s">
        <v>106</v>
      </c>
      <c r="D42" s="1" t="s">
        <v>105</v>
      </c>
      <c r="E42" s="1">
        <v>109.81</v>
      </c>
      <c r="F42" s="129">
        <v>200</v>
      </c>
      <c r="G42" s="129">
        <v>0</v>
      </c>
      <c r="H42" s="129">
        <v>1.85</v>
      </c>
      <c r="I42" s="129">
        <v>21.05</v>
      </c>
      <c r="J42" s="129">
        <v>0</v>
      </c>
      <c r="K42" s="129">
        <v>0</v>
      </c>
      <c r="L42" s="129">
        <v>1440</v>
      </c>
      <c r="M42" s="129">
        <v>0</v>
      </c>
      <c r="N42" s="129">
        <v>0</v>
      </c>
      <c r="O42" s="147">
        <f t="shared" ref="O42" si="3">H42+I42+J42+M42+N42</f>
        <v>22.900000000000002</v>
      </c>
    </row>
    <row r="43" spans="1:15" ht="22.5">
      <c r="A43" s="1">
        <v>35</v>
      </c>
      <c r="B43" s="223" t="s">
        <v>339</v>
      </c>
      <c r="C43" s="1" t="s">
        <v>109</v>
      </c>
      <c r="D43" s="1" t="s">
        <v>8</v>
      </c>
      <c r="E43" s="1">
        <v>36</v>
      </c>
      <c r="F43" s="184">
        <v>0</v>
      </c>
      <c r="G43" s="184">
        <v>22.152999999999999</v>
      </c>
      <c r="H43" s="184">
        <v>0</v>
      </c>
      <c r="I43" s="184">
        <v>0</v>
      </c>
      <c r="J43" s="184">
        <v>55.68</v>
      </c>
      <c r="K43" s="184">
        <v>0</v>
      </c>
      <c r="L43" s="184">
        <v>0</v>
      </c>
      <c r="M43" s="184">
        <v>0</v>
      </c>
      <c r="N43" s="184">
        <v>15</v>
      </c>
      <c r="O43" s="185">
        <v>70.680000000000007</v>
      </c>
    </row>
    <row r="44" spans="1:15" ht="22.5">
      <c r="A44" s="1">
        <v>36</v>
      </c>
      <c r="B44" s="146" t="s">
        <v>110</v>
      </c>
      <c r="C44" s="1" t="s">
        <v>112</v>
      </c>
      <c r="D44" s="1" t="s">
        <v>97</v>
      </c>
      <c r="E44" s="1">
        <v>100.28</v>
      </c>
      <c r="F44" s="150">
        <v>75</v>
      </c>
      <c r="G44" s="150">
        <v>700</v>
      </c>
      <c r="H44" s="150">
        <v>12.4</v>
      </c>
      <c r="I44" s="150">
        <v>68.2</v>
      </c>
      <c r="J44" s="150">
        <v>462.16</v>
      </c>
      <c r="K44" s="150">
        <v>0</v>
      </c>
      <c r="L44" s="150">
        <v>0</v>
      </c>
      <c r="M44" s="150">
        <v>0</v>
      </c>
      <c r="N44" s="150">
        <v>0</v>
      </c>
      <c r="O44" s="147">
        <v>542.76</v>
      </c>
    </row>
    <row r="45" spans="1:15" ht="33.75">
      <c r="A45" s="1">
        <v>37</v>
      </c>
      <c r="B45" s="146" t="s">
        <v>116</v>
      </c>
      <c r="C45" s="1" t="s">
        <v>51</v>
      </c>
      <c r="D45" s="1" t="s">
        <v>118</v>
      </c>
      <c r="E45" s="1">
        <v>404.69</v>
      </c>
      <c r="F45" s="186">
        <v>154.19999999999999</v>
      </c>
      <c r="G45" s="187">
        <v>192</v>
      </c>
      <c r="H45" s="188">
        <v>0</v>
      </c>
      <c r="I45" s="189">
        <v>47.3</v>
      </c>
      <c r="J45" s="186">
        <v>94.8</v>
      </c>
      <c r="K45" s="190">
        <v>96.9</v>
      </c>
      <c r="L45" s="187">
        <v>167.9</v>
      </c>
      <c r="M45" s="187">
        <v>234.9</v>
      </c>
      <c r="N45" s="187">
        <v>395.6</v>
      </c>
      <c r="O45" s="185">
        <v>772.5</v>
      </c>
    </row>
    <row r="46" spans="1:15" ht="33.75">
      <c r="A46" s="1">
        <v>38</v>
      </c>
      <c r="B46" s="223" t="s">
        <v>340</v>
      </c>
      <c r="C46" s="1" t="s">
        <v>120</v>
      </c>
      <c r="D46" s="1" t="s">
        <v>8</v>
      </c>
      <c r="E46" s="1">
        <v>16</v>
      </c>
      <c r="F46" s="191">
        <v>0</v>
      </c>
      <c r="G46" s="184">
        <v>34.26</v>
      </c>
      <c r="H46" s="184">
        <v>49.97</v>
      </c>
      <c r="I46" s="184">
        <v>10.49</v>
      </c>
      <c r="J46" s="184">
        <v>56.22</v>
      </c>
      <c r="K46" s="184">
        <v>0</v>
      </c>
      <c r="L46" s="184">
        <v>1.35</v>
      </c>
      <c r="M46" s="184">
        <v>0</v>
      </c>
      <c r="N46" s="184">
        <v>1.39</v>
      </c>
      <c r="O46" s="147">
        <v>118.07</v>
      </c>
    </row>
    <row r="47" spans="1:15" ht="22.5">
      <c r="A47" s="1">
        <v>39</v>
      </c>
      <c r="B47" s="146" t="s">
        <v>122</v>
      </c>
      <c r="C47" s="1" t="s">
        <v>213</v>
      </c>
      <c r="D47" s="1" t="s">
        <v>121</v>
      </c>
      <c r="E47" s="1">
        <v>1035.6687999999999</v>
      </c>
      <c r="F47" s="131">
        <v>3683</v>
      </c>
      <c r="G47" s="131">
        <v>0</v>
      </c>
      <c r="H47" s="131">
        <v>969.23</v>
      </c>
      <c r="I47" s="131">
        <v>173.89</v>
      </c>
      <c r="J47" s="131">
        <v>0</v>
      </c>
      <c r="K47" s="131">
        <v>0</v>
      </c>
      <c r="L47" s="131">
        <v>0</v>
      </c>
      <c r="M47" s="131">
        <v>0</v>
      </c>
      <c r="N47" s="131">
        <v>0</v>
      </c>
      <c r="O47" s="185">
        <v>1143.1199999999999</v>
      </c>
    </row>
    <row r="48" spans="1:15" ht="22.5">
      <c r="A48" s="1">
        <v>40</v>
      </c>
      <c r="B48" s="146" t="s">
        <v>124</v>
      </c>
      <c r="C48" s="13" t="s">
        <v>126</v>
      </c>
      <c r="D48" s="1" t="s">
        <v>97</v>
      </c>
      <c r="E48" s="1">
        <v>247.39</v>
      </c>
      <c r="F48" s="148">
        <v>70</v>
      </c>
      <c r="G48" s="148">
        <v>2471.6</v>
      </c>
      <c r="H48" s="148">
        <v>33.24</v>
      </c>
      <c r="I48" s="148">
        <v>41.284999999999997</v>
      </c>
      <c r="J48" s="148">
        <v>1534.37</v>
      </c>
      <c r="K48" s="148">
        <v>0</v>
      </c>
      <c r="L48" s="148">
        <v>53.45</v>
      </c>
      <c r="M48" s="148">
        <v>0</v>
      </c>
      <c r="N48" s="148">
        <v>493.19</v>
      </c>
      <c r="O48" s="147">
        <v>2102.12</v>
      </c>
    </row>
    <row r="49" spans="1:15" ht="33.75">
      <c r="A49" s="1">
        <v>41</v>
      </c>
      <c r="B49" s="146" t="s">
        <v>127</v>
      </c>
      <c r="C49" s="13" t="s">
        <v>35</v>
      </c>
      <c r="D49" s="1" t="s">
        <v>8</v>
      </c>
      <c r="E49" s="1">
        <v>20</v>
      </c>
      <c r="F49" s="191">
        <v>0</v>
      </c>
      <c r="G49" s="184">
        <v>0</v>
      </c>
      <c r="H49" s="184">
        <v>0</v>
      </c>
      <c r="I49" s="184">
        <v>0</v>
      </c>
      <c r="J49" s="184">
        <v>0</v>
      </c>
      <c r="K49" s="184">
        <v>0</v>
      </c>
      <c r="L49" s="184">
        <v>0</v>
      </c>
      <c r="M49" s="184">
        <v>0</v>
      </c>
      <c r="N49" s="184">
        <v>0</v>
      </c>
      <c r="O49" s="185">
        <v>0</v>
      </c>
    </row>
    <row r="50" spans="1:15" ht="22.5">
      <c r="A50" s="1">
        <v>42</v>
      </c>
      <c r="B50" s="146" t="s">
        <v>128</v>
      </c>
      <c r="C50" s="13" t="s">
        <v>25</v>
      </c>
      <c r="D50" s="1" t="s">
        <v>130</v>
      </c>
      <c r="E50" s="1">
        <v>141.65</v>
      </c>
      <c r="F50" s="191"/>
      <c r="G50" s="184"/>
      <c r="H50" s="184"/>
      <c r="I50" s="184"/>
      <c r="J50" s="184"/>
      <c r="K50" s="184"/>
      <c r="L50" s="184"/>
      <c r="M50" s="184"/>
      <c r="N50" s="184"/>
      <c r="O50" s="147"/>
    </row>
    <row r="51" spans="1:15" ht="22.5">
      <c r="A51" s="1">
        <v>43</v>
      </c>
      <c r="B51" s="3" t="s">
        <v>131</v>
      </c>
      <c r="C51" s="144" t="s">
        <v>65</v>
      </c>
      <c r="D51" s="57" t="s">
        <v>250</v>
      </c>
      <c r="E51" s="57">
        <v>1537</v>
      </c>
      <c r="F51" s="192">
        <v>1129.5</v>
      </c>
      <c r="G51" s="193">
        <v>15233.7</v>
      </c>
      <c r="H51" s="193">
        <v>395.9</v>
      </c>
      <c r="I51" s="192">
        <v>370.13</v>
      </c>
      <c r="J51" s="192">
        <v>294.78500000000003</v>
      </c>
      <c r="K51" s="192">
        <v>0</v>
      </c>
      <c r="L51" s="192">
        <v>313.02999999999997</v>
      </c>
      <c r="M51" s="192">
        <v>0</v>
      </c>
      <c r="N51" s="192">
        <v>288.565</v>
      </c>
      <c r="O51" s="185">
        <v>1350</v>
      </c>
    </row>
    <row r="52" spans="1:15" ht="33.75">
      <c r="A52" s="1">
        <v>44</v>
      </c>
      <c r="B52" s="146" t="s">
        <v>134</v>
      </c>
      <c r="C52" s="1" t="s">
        <v>137</v>
      </c>
      <c r="D52" s="1" t="s">
        <v>136</v>
      </c>
      <c r="E52" s="1">
        <v>229.29</v>
      </c>
      <c r="F52" s="194">
        <v>132.34</v>
      </c>
      <c r="G52" s="194">
        <v>501.6</v>
      </c>
      <c r="H52" s="194">
        <v>0</v>
      </c>
      <c r="I52" s="194">
        <v>28.33</v>
      </c>
      <c r="J52" s="149">
        <v>0</v>
      </c>
      <c r="K52" s="149">
        <v>33.97</v>
      </c>
      <c r="L52" s="149">
        <v>0</v>
      </c>
      <c r="M52" s="149">
        <v>15.17</v>
      </c>
      <c r="N52" s="149">
        <v>0</v>
      </c>
      <c r="O52" s="147">
        <f t="shared" ref="O52" si="4">H52+I52+J52+M52+N52</f>
        <v>43.5</v>
      </c>
    </row>
    <row r="53" spans="1:15" ht="33.75">
      <c r="A53" s="1">
        <v>45</v>
      </c>
      <c r="B53" s="146" t="s">
        <v>138</v>
      </c>
      <c r="C53" s="1" t="s">
        <v>140</v>
      </c>
      <c r="D53" s="1" t="s">
        <v>139</v>
      </c>
      <c r="E53" s="1">
        <v>101.12</v>
      </c>
      <c r="F53" s="195">
        <v>0</v>
      </c>
      <c r="G53" s="195">
        <v>242</v>
      </c>
      <c r="H53" s="195">
        <v>0</v>
      </c>
      <c r="I53" s="195">
        <v>0</v>
      </c>
      <c r="J53" s="195">
        <v>404</v>
      </c>
      <c r="K53" s="195">
        <v>0</v>
      </c>
      <c r="L53" s="195">
        <v>97</v>
      </c>
      <c r="M53" s="195">
        <v>0</v>
      </c>
      <c r="N53" s="195">
        <v>0</v>
      </c>
      <c r="O53" s="185">
        <v>404</v>
      </c>
    </row>
    <row r="54" spans="1:15" ht="56.25">
      <c r="A54" s="1">
        <v>46</v>
      </c>
      <c r="B54" s="223" t="s">
        <v>336</v>
      </c>
      <c r="C54" s="146" t="s">
        <v>143</v>
      </c>
      <c r="D54" s="1" t="s">
        <v>142</v>
      </c>
      <c r="E54" s="1">
        <v>101.17</v>
      </c>
      <c r="F54" s="149">
        <v>0</v>
      </c>
      <c r="G54" s="151">
        <v>87.01</v>
      </c>
      <c r="H54" s="151">
        <v>0</v>
      </c>
      <c r="I54" s="151">
        <v>0</v>
      </c>
      <c r="J54" s="151">
        <v>85.48</v>
      </c>
      <c r="K54" s="147">
        <v>0</v>
      </c>
      <c r="L54" s="147">
        <v>2</v>
      </c>
      <c r="M54" s="147">
        <v>0</v>
      </c>
      <c r="N54" s="147">
        <v>0</v>
      </c>
      <c r="O54" s="147">
        <v>85.48</v>
      </c>
    </row>
    <row r="55" spans="1:15" ht="22.5">
      <c r="A55" s="1">
        <v>47</v>
      </c>
      <c r="B55" s="146" t="s">
        <v>150</v>
      </c>
      <c r="C55" s="1" t="s">
        <v>317</v>
      </c>
      <c r="D55" s="1" t="s">
        <v>97</v>
      </c>
      <c r="E55" s="1">
        <v>100.37</v>
      </c>
      <c r="F55" s="151">
        <v>227</v>
      </c>
      <c r="G55" s="151">
        <v>395.8</v>
      </c>
      <c r="H55" s="148">
        <v>33.86</v>
      </c>
      <c r="I55" s="156">
        <v>157.94</v>
      </c>
      <c r="J55" s="151">
        <v>356.7</v>
      </c>
      <c r="K55" s="151">
        <v>0</v>
      </c>
      <c r="L55" s="151">
        <v>0</v>
      </c>
      <c r="M55" s="151">
        <v>0</v>
      </c>
      <c r="N55" s="151">
        <v>0</v>
      </c>
      <c r="O55" s="185">
        <v>548.5</v>
      </c>
    </row>
    <row r="56" spans="1:15" ht="22.5">
      <c r="A56" s="1">
        <v>48</v>
      </c>
      <c r="B56" s="146" t="s">
        <v>151</v>
      </c>
      <c r="C56" s="1" t="s">
        <v>153</v>
      </c>
      <c r="D56" s="1" t="s">
        <v>152</v>
      </c>
      <c r="E56" s="1">
        <v>101.37</v>
      </c>
      <c r="F56" s="191">
        <v>0</v>
      </c>
      <c r="G56" s="191">
        <v>0</v>
      </c>
      <c r="H56" s="184">
        <v>10.82</v>
      </c>
      <c r="I56" s="196">
        <v>4.05</v>
      </c>
      <c r="J56" s="191">
        <v>20.13</v>
      </c>
      <c r="K56" s="191">
        <v>0</v>
      </c>
      <c r="L56" s="191">
        <v>0</v>
      </c>
      <c r="M56" s="191">
        <v>0</v>
      </c>
      <c r="N56" s="191">
        <v>0</v>
      </c>
      <c r="O56" s="147">
        <f t="shared" ref="O56" si="5">H56+I56+J56+M56+N56</f>
        <v>35</v>
      </c>
    </row>
    <row r="57" spans="1:15" ht="45">
      <c r="A57" s="1">
        <v>49</v>
      </c>
      <c r="B57" s="146" t="s">
        <v>154</v>
      </c>
      <c r="C57" s="50" t="s">
        <v>251</v>
      </c>
      <c r="D57" s="56" t="s">
        <v>156</v>
      </c>
      <c r="E57" s="111" t="s">
        <v>285</v>
      </c>
      <c r="F57" s="152">
        <v>600</v>
      </c>
      <c r="G57" s="152">
        <v>3573</v>
      </c>
      <c r="H57" s="197">
        <v>9.07</v>
      </c>
      <c r="I57" s="197">
        <v>120.5</v>
      </c>
      <c r="J57" s="198">
        <v>3669.3</v>
      </c>
      <c r="K57" s="152">
        <v>200</v>
      </c>
      <c r="L57" s="152">
        <v>235</v>
      </c>
      <c r="M57" s="197">
        <v>100</v>
      </c>
      <c r="N57" s="199">
        <v>295.08999999999997</v>
      </c>
      <c r="O57" s="185">
        <v>4193.96</v>
      </c>
    </row>
    <row r="58" spans="1:15" ht="56.25">
      <c r="A58" s="1">
        <v>50</v>
      </c>
      <c r="B58" s="46" t="s">
        <v>217</v>
      </c>
      <c r="C58" s="46" t="s">
        <v>162</v>
      </c>
      <c r="D58" s="5" t="s">
        <v>161</v>
      </c>
      <c r="E58" s="1">
        <v>106.46</v>
      </c>
      <c r="F58" s="149">
        <v>2323.08</v>
      </c>
      <c r="G58" s="149">
        <v>239.21</v>
      </c>
      <c r="H58" s="149">
        <v>373</v>
      </c>
      <c r="I58" s="149">
        <v>0</v>
      </c>
      <c r="J58" s="149">
        <v>104.98</v>
      </c>
      <c r="K58" s="149">
        <v>0</v>
      </c>
      <c r="L58" s="149">
        <v>0</v>
      </c>
      <c r="M58" s="149">
        <v>0</v>
      </c>
      <c r="N58" s="149">
        <v>0</v>
      </c>
      <c r="O58" s="147">
        <v>114.42</v>
      </c>
    </row>
    <row r="59" spans="1:15" ht="56.25">
      <c r="A59" s="1">
        <v>51</v>
      </c>
      <c r="B59" s="46" t="s">
        <v>218</v>
      </c>
      <c r="C59" s="46" t="s">
        <v>166</v>
      </c>
      <c r="D59" s="5" t="s">
        <v>165</v>
      </c>
      <c r="E59" s="1">
        <v>101.92</v>
      </c>
      <c r="F59" s="149">
        <v>452.7</v>
      </c>
      <c r="G59" s="149">
        <v>460</v>
      </c>
      <c r="H59" s="149">
        <v>162.33000000000001</v>
      </c>
      <c r="I59" s="149">
        <v>511.14</v>
      </c>
      <c r="J59" s="149">
        <v>0</v>
      </c>
      <c r="K59" s="149">
        <v>81.5</v>
      </c>
      <c r="L59" s="149">
        <v>4.5</v>
      </c>
      <c r="M59" s="149">
        <v>96.75</v>
      </c>
      <c r="N59" s="204">
        <v>3.85</v>
      </c>
      <c r="O59" s="185">
        <v>774.07</v>
      </c>
    </row>
    <row r="60" spans="1:15" ht="22.5">
      <c r="A60" s="1">
        <v>52</v>
      </c>
      <c r="B60" s="46" t="s">
        <v>219</v>
      </c>
      <c r="C60" s="46" t="s">
        <v>166</v>
      </c>
      <c r="D60" s="5" t="s">
        <v>159</v>
      </c>
      <c r="E60" s="1">
        <v>20.440000000000001</v>
      </c>
      <c r="F60" s="170">
        <v>0</v>
      </c>
      <c r="G60" s="170">
        <v>0</v>
      </c>
      <c r="H60" s="170">
        <v>0</v>
      </c>
      <c r="I60" s="170">
        <v>0</v>
      </c>
      <c r="J60" s="170">
        <v>0</v>
      </c>
      <c r="K60" s="170">
        <v>0</v>
      </c>
      <c r="L60" s="170">
        <v>55</v>
      </c>
      <c r="M60" s="170">
        <v>0</v>
      </c>
      <c r="N60" s="170">
        <v>40.14</v>
      </c>
      <c r="O60" s="147">
        <v>40.28</v>
      </c>
    </row>
    <row r="61" spans="1:15" ht="22.5">
      <c r="A61" s="1">
        <v>53</v>
      </c>
      <c r="B61" s="157" t="s">
        <v>168</v>
      </c>
      <c r="C61" s="157" t="s">
        <v>170</v>
      </c>
      <c r="D61" s="5" t="s">
        <v>133</v>
      </c>
      <c r="E61" s="144" t="s">
        <v>252</v>
      </c>
      <c r="F61" s="149">
        <v>430</v>
      </c>
      <c r="G61" s="149">
        <v>0</v>
      </c>
      <c r="H61" s="149">
        <v>30.33</v>
      </c>
      <c r="I61" s="149">
        <v>88.95</v>
      </c>
      <c r="J61" s="149">
        <v>0</v>
      </c>
      <c r="K61" s="149">
        <v>0</v>
      </c>
      <c r="L61" s="149">
        <v>0</v>
      </c>
      <c r="M61" s="149">
        <v>0</v>
      </c>
      <c r="N61" s="149">
        <v>0</v>
      </c>
      <c r="O61" s="185">
        <f t="shared" ref="O61" si="6">H61+I61+J61+M61+N61</f>
        <v>119.28</v>
      </c>
    </row>
    <row r="62" spans="1:15" ht="45">
      <c r="A62" s="1">
        <v>54</v>
      </c>
      <c r="B62" s="6" t="s">
        <v>171</v>
      </c>
      <c r="C62" s="146" t="s">
        <v>174</v>
      </c>
      <c r="D62" s="1" t="s">
        <v>173</v>
      </c>
      <c r="E62" s="55">
        <v>10.119999999999999</v>
      </c>
      <c r="F62" s="148">
        <v>514.28</v>
      </c>
      <c r="G62" s="148">
        <v>71.72</v>
      </c>
      <c r="H62" s="148">
        <v>0</v>
      </c>
      <c r="I62" s="32">
        <v>107.08</v>
      </c>
      <c r="J62" s="148">
        <v>59.95</v>
      </c>
      <c r="K62" s="148">
        <v>0</v>
      </c>
      <c r="L62" s="148">
        <v>0</v>
      </c>
      <c r="M62" s="148">
        <v>0</v>
      </c>
      <c r="N62" s="148">
        <v>0</v>
      </c>
      <c r="O62" s="147">
        <v>167.03</v>
      </c>
    </row>
    <row r="63" spans="1:15" ht="23.25">
      <c r="A63" s="1">
        <v>55</v>
      </c>
      <c r="B63" s="6" t="s">
        <v>175</v>
      </c>
      <c r="C63" s="47" t="s">
        <v>177</v>
      </c>
      <c r="D63" s="55" t="s">
        <v>145</v>
      </c>
      <c r="E63" s="55">
        <v>10.53</v>
      </c>
      <c r="F63" s="148">
        <v>200</v>
      </c>
      <c r="G63" s="148">
        <v>0</v>
      </c>
      <c r="H63" s="148">
        <v>0.82</v>
      </c>
      <c r="I63" s="32">
        <v>6.0540000000000003</v>
      </c>
      <c r="J63" s="148">
        <v>0</v>
      </c>
      <c r="K63" s="148">
        <v>0</v>
      </c>
      <c r="L63" s="148">
        <v>0</v>
      </c>
      <c r="M63" s="148">
        <v>0</v>
      </c>
      <c r="N63" s="148">
        <v>0</v>
      </c>
      <c r="O63" s="185">
        <f t="shared" ref="O63" si="7">H63+I63+J63+M63+N63</f>
        <v>6.8740000000000006</v>
      </c>
    </row>
    <row r="64" spans="1:15" ht="22.5">
      <c r="A64" s="1">
        <v>56</v>
      </c>
      <c r="B64" s="16" t="s">
        <v>291</v>
      </c>
      <c r="C64" s="16" t="s">
        <v>290</v>
      </c>
      <c r="D64" s="5" t="s">
        <v>8</v>
      </c>
      <c r="E64" s="69">
        <v>2.0230000000000001</v>
      </c>
      <c r="F64" s="200">
        <v>0</v>
      </c>
      <c r="G64" s="200">
        <v>22</v>
      </c>
      <c r="H64" s="200">
        <v>0</v>
      </c>
      <c r="I64" s="200">
        <v>0</v>
      </c>
      <c r="J64" s="200">
        <v>28.78</v>
      </c>
      <c r="K64" s="200">
        <v>0</v>
      </c>
      <c r="L64" s="200">
        <v>0</v>
      </c>
      <c r="M64" s="200">
        <v>0</v>
      </c>
      <c r="N64" s="200">
        <v>0</v>
      </c>
      <c r="O64" s="147">
        <v>28.78</v>
      </c>
    </row>
    <row r="65" spans="1:15" ht="22.5">
      <c r="A65" s="1">
        <v>57</v>
      </c>
      <c r="B65" s="16" t="s">
        <v>281</v>
      </c>
      <c r="C65" s="16" t="s">
        <v>282</v>
      </c>
      <c r="D65" s="5" t="s">
        <v>8</v>
      </c>
      <c r="E65" s="69">
        <v>75</v>
      </c>
      <c r="F65" s="186">
        <v>705</v>
      </c>
      <c r="G65" s="186">
        <v>0</v>
      </c>
      <c r="H65" s="186">
        <v>30</v>
      </c>
      <c r="I65" s="186">
        <v>650</v>
      </c>
      <c r="J65" s="186">
        <v>10</v>
      </c>
      <c r="K65" s="186">
        <v>0</v>
      </c>
      <c r="L65" s="186">
        <v>0</v>
      </c>
      <c r="M65" s="186">
        <v>0</v>
      </c>
      <c r="N65" s="186">
        <v>0</v>
      </c>
      <c r="O65" s="185">
        <v>690</v>
      </c>
    </row>
    <row r="66" spans="1:15" ht="34.5">
      <c r="A66" s="1">
        <v>58</v>
      </c>
      <c r="B66" s="14" t="s">
        <v>277</v>
      </c>
      <c r="C66" s="14" t="s">
        <v>280</v>
      </c>
      <c r="D66" s="6" t="s">
        <v>279</v>
      </c>
      <c r="E66" s="69">
        <v>101.282</v>
      </c>
      <c r="F66" s="148">
        <v>3000</v>
      </c>
      <c r="G66" s="148">
        <v>90.3</v>
      </c>
      <c r="H66" s="148">
        <v>3.22</v>
      </c>
      <c r="I66" s="148">
        <v>170.54</v>
      </c>
      <c r="J66" s="148">
        <v>44.3</v>
      </c>
      <c r="K66" s="148">
        <v>0</v>
      </c>
      <c r="L66" s="148">
        <v>0</v>
      </c>
      <c r="M66" s="148">
        <v>0</v>
      </c>
      <c r="N66" s="148">
        <v>0</v>
      </c>
      <c r="O66" s="147">
        <f t="shared" ref="O66" si="8">H66+I66+J66+M66+N66</f>
        <v>218.06</v>
      </c>
    </row>
    <row r="67" spans="1:15" ht="22.5">
      <c r="A67" s="1">
        <v>59</v>
      </c>
      <c r="B67" s="146" t="s">
        <v>113</v>
      </c>
      <c r="C67" s="1" t="s">
        <v>44</v>
      </c>
      <c r="D67" s="1" t="s">
        <v>115</v>
      </c>
      <c r="E67" s="1">
        <v>12</v>
      </c>
      <c r="F67" s="201">
        <v>450</v>
      </c>
      <c r="G67" s="201">
        <v>0.18</v>
      </c>
      <c r="H67" s="32">
        <v>15.11</v>
      </c>
      <c r="I67" s="201">
        <v>59.89</v>
      </c>
      <c r="J67" s="201">
        <v>4.38</v>
      </c>
      <c r="K67" s="148">
        <v>0</v>
      </c>
      <c r="L67" s="148">
        <v>0</v>
      </c>
      <c r="M67" s="148">
        <v>0</v>
      </c>
      <c r="N67" s="148">
        <v>0</v>
      </c>
      <c r="O67" s="185">
        <v>79.38</v>
      </c>
    </row>
    <row r="68" spans="1:15" ht="22.5">
      <c r="A68" s="1">
        <v>60</v>
      </c>
      <c r="B68" s="146" t="s">
        <v>146</v>
      </c>
      <c r="C68" s="1" t="s">
        <v>148</v>
      </c>
      <c r="D68" s="1" t="s">
        <v>121</v>
      </c>
      <c r="E68" s="1">
        <v>1032.27</v>
      </c>
      <c r="F68" s="170">
        <v>0</v>
      </c>
      <c r="G68" s="170">
        <v>300</v>
      </c>
      <c r="H68" s="170">
        <v>0</v>
      </c>
      <c r="I68" s="170">
        <v>0</v>
      </c>
      <c r="J68" s="170">
        <v>233.88</v>
      </c>
      <c r="K68" s="170">
        <v>0</v>
      </c>
      <c r="L68" s="170">
        <v>600</v>
      </c>
      <c r="M68" s="170">
        <v>0</v>
      </c>
      <c r="N68" s="170">
        <v>386.35599999999999</v>
      </c>
      <c r="O68" s="147">
        <v>620.23599999999999</v>
      </c>
    </row>
    <row r="69" spans="1:15" ht="25.5">
      <c r="A69" s="1">
        <v>61</v>
      </c>
      <c r="B69" s="158" t="s">
        <v>318</v>
      </c>
      <c r="C69" s="1" t="s">
        <v>321</v>
      </c>
      <c r="D69" s="1" t="s">
        <v>121</v>
      </c>
      <c r="E69" s="1">
        <v>2206.0300000000002</v>
      </c>
      <c r="F69" s="170">
        <v>0</v>
      </c>
      <c r="G69" s="170">
        <v>0</v>
      </c>
      <c r="H69" s="170">
        <v>0</v>
      </c>
      <c r="I69" s="170">
        <v>0</v>
      </c>
      <c r="J69" s="170">
        <v>1602.86</v>
      </c>
      <c r="K69" s="170">
        <v>0</v>
      </c>
      <c r="L69" s="170">
        <v>0</v>
      </c>
      <c r="M69" s="170">
        <v>0</v>
      </c>
      <c r="N69" s="170">
        <v>0</v>
      </c>
      <c r="O69" s="185">
        <f t="shared" ref="O69:O70" si="9">H69+I69+J69+M69+N69</f>
        <v>1602.86</v>
      </c>
    </row>
    <row r="70" spans="1:15" ht="22.5">
      <c r="A70" s="1">
        <v>62</v>
      </c>
      <c r="B70" s="162" t="s">
        <v>150</v>
      </c>
      <c r="C70" s="1" t="s">
        <v>149</v>
      </c>
      <c r="D70" s="1" t="s">
        <v>97</v>
      </c>
      <c r="E70" s="1">
        <v>103</v>
      </c>
      <c r="F70" s="151">
        <v>222.39</v>
      </c>
      <c r="G70" s="151">
        <v>323</v>
      </c>
      <c r="H70" s="148">
        <v>33.03</v>
      </c>
      <c r="I70" s="156">
        <v>150.65</v>
      </c>
      <c r="J70" s="151">
        <v>298.8</v>
      </c>
      <c r="K70" s="151">
        <v>0</v>
      </c>
      <c r="L70" s="151">
        <v>0</v>
      </c>
      <c r="M70" s="151">
        <v>0</v>
      </c>
      <c r="N70" s="151">
        <v>0</v>
      </c>
      <c r="O70" s="147">
        <f t="shared" si="9"/>
        <v>482.48</v>
      </c>
    </row>
    <row r="71" spans="1:15" s="127" customFormat="1">
      <c r="A71" s="126"/>
      <c r="B71" s="126"/>
      <c r="C71" s="126"/>
      <c r="D71" s="241" t="s">
        <v>253</v>
      </c>
      <c r="E71" s="241"/>
      <c r="F71" s="155">
        <f>SUM(F9:F70)</f>
        <v>33913.130000000005</v>
      </c>
      <c r="G71" s="155">
        <f>SUM(G9:G70)</f>
        <v>34053.313000000002</v>
      </c>
      <c r="H71" s="155">
        <f t="shared" ref="H71:N71" si="10">SUM(H9:H70)</f>
        <v>3655.8500000000004</v>
      </c>
      <c r="I71" s="155">
        <f t="shared" si="10"/>
        <v>7942.0990000000002</v>
      </c>
      <c r="J71" s="155">
        <f t="shared" si="10"/>
        <v>15126.294999999996</v>
      </c>
      <c r="K71" s="155">
        <f t="shared" si="10"/>
        <v>1888.3700000000001</v>
      </c>
      <c r="L71" s="155">
        <f t="shared" si="10"/>
        <v>3060.7799999999997</v>
      </c>
      <c r="M71" s="155">
        <f t="shared" si="10"/>
        <v>1364.6200000000001</v>
      </c>
      <c r="N71" s="155">
        <f t="shared" si="10"/>
        <v>2163.3009999999999</v>
      </c>
      <c r="O71" s="203">
        <f t="shared" ref="O71" si="11">H71+I71+J71+M71+N71</f>
        <v>30252.164999999997</v>
      </c>
    </row>
  </sheetData>
  <mergeCells count="8">
    <mergeCell ref="D71:E71"/>
    <mergeCell ref="A2:O2"/>
    <mergeCell ref="K5:L5"/>
    <mergeCell ref="I1:K1"/>
    <mergeCell ref="M5:N5"/>
    <mergeCell ref="H6:I6"/>
    <mergeCell ref="F5:G5"/>
    <mergeCell ref="H5:J5"/>
  </mergeCells>
  <phoneticPr fontId="32" type="noConversion"/>
  <pageMargins left="0.7" right="0.7" top="0.39" bottom="0.6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"/>
  <sheetViews>
    <sheetView workbookViewId="0">
      <selection activeCell="F7" sqref="F7"/>
    </sheetView>
  </sheetViews>
  <sheetFormatPr defaultRowHeight="15"/>
  <cols>
    <col min="6" max="6" width="9.7109375" customWidth="1"/>
  </cols>
  <sheetData>
    <row r="1" spans="1:15" ht="15.75">
      <c r="A1" s="62" t="s">
        <v>326</v>
      </c>
      <c r="B1" s="62"/>
      <c r="C1" s="62"/>
      <c r="D1" s="62"/>
      <c r="E1" s="62"/>
      <c r="F1" s="62"/>
      <c r="G1" s="62"/>
      <c r="H1" s="62"/>
      <c r="M1" s="251" t="s">
        <v>254</v>
      </c>
      <c r="N1" s="251"/>
    </row>
    <row r="2" spans="1:15" ht="15.75">
      <c r="A2" s="65"/>
      <c r="B2" s="66"/>
      <c r="M2" s="63"/>
      <c r="N2" s="63"/>
      <c r="O2" s="64"/>
    </row>
    <row r="3" spans="1:15" ht="15.75">
      <c r="A3" s="67" t="s">
        <v>255</v>
      </c>
      <c r="B3" s="68"/>
      <c r="C3" s="68"/>
      <c r="D3" s="61"/>
      <c r="E3" s="68"/>
      <c r="F3" s="68"/>
      <c r="G3" s="60"/>
      <c r="H3" s="60"/>
      <c r="I3" s="60"/>
      <c r="J3" s="60"/>
      <c r="K3" s="59"/>
      <c r="L3" s="59"/>
      <c r="M3" s="252" t="s">
        <v>222</v>
      </c>
      <c r="N3" s="253"/>
      <c r="O3" s="69"/>
    </row>
    <row r="4" spans="1:15" ht="15.75">
      <c r="A4" s="247" t="s">
        <v>0</v>
      </c>
      <c r="B4" s="248" t="s">
        <v>1</v>
      </c>
      <c r="C4" s="250" t="s">
        <v>2</v>
      </c>
      <c r="D4" s="250" t="s">
        <v>3</v>
      </c>
      <c r="E4" s="247" t="s">
        <v>256</v>
      </c>
      <c r="F4" s="247" t="s">
        <v>257</v>
      </c>
      <c r="G4" s="254" t="s">
        <v>258</v>
      </c>
      <c r="H4" s="254"/>
      <c r="I4" s="254"/>
      <c r="J4" s="254"/>
      <c r="K4" s="254"/>
      <c r="L4" s="254"/>
      <c r="M4" s="254"/>
      <c r="N4" s="254"/>
      <c r="O4" s="254"/>
    </row>
    <row r="5" spans="1:15" ht="15.75">
      <c r="A5" s="247"/>
      <c r="B5" s="249"/>
      <c r="C5" s="250"/>
      <c r="D5" s="250"/>
      <c r="E5" s="247"/>
      <c r="F5" s="247"/>
      <c r="G5" s="255" t="s">
        <v>6</v>
      </c>
      <c r="H5" s="255"/>
      <c r="I5" s="255"/>
      <c r="J5" s="255"/>
      <c r="K5" s="58"/>
      <c r="L5" s="58"/>
      <c r="M5" s="58"/>
      <c r="N5" s="255" t="s">
        <v>7</v>
      </c>
      <c r="O5" s="255"/>
    </row>
    <row r="6" spans="1:15" ht="48">
      <c r="A6" s="70"/>
      <c r="B6" s="71"/>
      <c r="C6" s="71"/>
      <c r="D6" s="72"/>
      <c r="E6" s="70"/>
      <c r="F6" s="70"/>
      <c r="G6" s="73" t="s">
        <v>8</v>
      </c>
      <c r="H6" s="73" t="s">
        <v>9</v>
      </c>
      <c r="I6" s="73" t="s">
        <v>10</v>
      </c>
      <c r="J6" s="73" t="s">
        <v>11</v>
      </c>
      <c r="K6" s="73" t="s">
        <v>287</v>
      </c>
      <c r="L6" s="73" t="s">
        <v>13</v>
      </c>
      <c r="M6" s="73" t="s">
        <v>14</v>
      </c>
      <c r="N6" s="73" t="s">
        <v>15</v>
      </c>
      <c r="O6" s="73" t="s">
        <v>16</v>
      </c>
    </row>
    <row r="7" spans="1:15" ht="25.5">
      <c r="A7" s="79">
        <v>1</v>
      </c>
      <c r="B7" s="80" t="s">
        <v>259</v>
      </c>
      <c r="C7" s="80" t="s">
        <v>108</v>
      </c>
      <c r="D7" s="81" t="s">
        <v>133</v>
      </c>
      <c r="E7" s="80">
        <v>1994</v>
      </c>
      <c r="F7" s="80" t="s">
        <v>260</v>
      </c>
      <c r="G7" s="82">
        <v>35.159999999999997</v>
      </c>
      <c r="H7" s="82">
        <v>82.7</v>
      </c>
      <c r="I7" s="83">
        <v>2037.55</v>
      </c>
      <c r="J7" s="84">
        <f>SUM(G7:I7)</f>
        <v>2155.41</v>
      </c>
      <c r="K7" s="83">
        <v>6.65</v>
      </c>
      <c r="L7" s="83">
        <v>758.19</v>
      </c>
      <c r="M7" s="83">
        <v>2920.25</v>
      </c>
      <c r="N7" s="83">
        <v>112.63</v>
      </c>
      <c r="O7" s="83">
        <v>1921.67</v>
      </c>
    </row>
    <row r="8" spans="1:15">
      <c r="A8" s="74"/>
      <c r="B8" s="75"/>
      <c r="C8" s="75"/>
      <c r="D8" s="76"/>
      <c r="E8" s="75"/>
      <c r="F8" s="75"/>
      <c r="G8" s="77"/>
      <c r="H8" s="77"/>
      <c r="I8" s="78"/>
      <c r="J8" s="78"/>
      <c r="K8" s="78"/>
      <c r="L8" s="78"/>
      <c r="M8" s="78"/>
      <c r="N8" s="78"/>
      <c r="O8" s="78"/>
    </row>
    <row r="9" spans="1:15">
      <c r="A9" s="74"/>
      <c r="B9" s="75"/>
      <c r="C9" s="75"/>
      <c r="D9" s="76"/>
      <c r="E9" s="75"/>
      <c r="F9" s="75"/>
      <c r="G9" s="77"/>
      <c r="H9" s="77"/>
      <c r="I9" s="77"/>
      <c r="J9" s="78"/>
      <c r="K9" s="78"/>
      <c r="L9" s="78"/>
      <c r="M9" s="78"/>
      <c r="N9" s="77"/>
      <c r="O9" s="77"/>
    </row>
  </sheetData>
  <mergeCells count="11">
    <mergeCell ref="A4:A5"/>
    <mergeCell ref="B4:B5"/>
    <mergeCell ref="C4:C5"/>
    <mergeCell ref="D4:D5"/>
    <mergeCell ref="M1:N1"/>
    <mergeCell ref="M3:N3"/>
    <mergeCell ref="E4:E5"/>
    <mergeCell ref="F4:F5"/>
    <mergeCell ref="G4:O4"/>
    <mergeCell ref="G5:J5"/>
    <mergeCell ref="N5:O5"/>
  </mergeCells>
  <phoneticPr fontId="32" type="noConversion"/>
  <pageMargins left="0.28999999999999998" right="0.2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E17" sqref="E17"/>
    </sheetView>
  </sheetViews>
  <sheetFormatPr defaultRowHeight="15"/>
  <cols>
    <col min="2" max="2" width="12.42578125" customWidth="1"/>
    <col min="3" max="3" width="15.85546875" customWidth="1"/>
    <col min="4" max="4" width="16.85546875" customWidth="1"/>
    <col min="5" max="5" width="15.85546875" customWidth="1"/>
    <col min="6" max="6" width="13.5703125" customWidth="1"/>
    <col min="7" max="7" width="17" customWidth="1"/>
  </cols>
  <sheetData>
    <row r="1" spans="1:8">
      <c r="A1" s="85" t="s">
        <v>327</v>
      </c>
      <c r="D1" s="89"/>
    </row>
    <row r="2" spans="1:8" ht="15.75">
      <c r="F2" s="257" t="s">
        <v>179</v>
      </c>
      <c r="G2" s="257"/>
      <c r="H2" s="257"/>
    </row>
    <row r="4" spans="1:8" ht="45">
      <c r="A4" s="86" t="s">
        <v>180</v>
      </c>
      <c r="B4" s="86" t="s">
        <v>261</v>
      </c>
      <c r="C4" s="86" t="s">
        <v>262</v>
      </c>
      <c r="D4" s="86" t="s">
        <v>185</v>
      </c>
      <c r="E4" s="256" t="s">
        <v>187</v>
      </c>
      <c r="F4" s="256"/>
      <c r="G4" s="256"/>
    </row>
    <row r="5" spans="1:8">
      <c r="A5" s="86"/>
      <c r="B5" s="86"/>
      <c r="C5" s="86"/>
      <c r="D5" s="86"/>
      <c r="E5" s="86" t="s">
        <v>263</v>
      </c>
      <c r="F5" s="86" t="s">
        <v>190</v>
      </c>
      <c r="G5" s="86" t="s">
        <v>11</v>
      </c>
    </row>
    <row r="6" spans="1:8">
      <c r="A6" s="87" t="s">
        <v>264</v>
      </c>
      <c r="B6" s="87" t="s">
        <v>265</v>
      </c>
      <c r="C6" s="88"/>
      <c r="D6" s="87" t="s">
        <v>266</v>
      </c>
      <c r="E6" s="87" t="s">
        <v>267</v>
      </c>
      <c r="F6" s="87" t="s">
        <v>268</v>
      </c>
      <c r="G6" s="87" t="s">
        <v>269</v>
      </c>
    </row>
    <row r="7" spans="1:8">
      <c r="A7" s="87">
        <v>1</v>
      </c>
      <c r="B7" s="86" t="s">
        <v>259</v>
      </c>
      <c r="C7" s="88">
        <v>1989</v>
      </c>
      <c r="D7" s="87">
        <v>100</v>
      </c>
      <c r="E7" s="87">
        <v>3214</v>
      </c>
      <c r="F7" s="87">
        <v>1433</v>
      </c>
      <c r="G7" s="87">
        <v>4647</v>
      </c>
    </row>
    <row r="8" spans="1:8">
      <c r="A8" s="87"/>
      <c r="B8" s="87"/>
      <c r="C8" s="88"/>
      <c r="D8" s="87"/>
      <c r="E8" s="87"/>
      <c r="F8" s="87"/>
      <c r="G8" s="87"/>
    </row>
  </sheetData>
  <mergeCells count="2">
    <mergeCell ref="E4:G4"/>
    <mergeCell ref="F2:H2"/>
  </mergeCells>
  <phoneticPr fontId="32" type="noConversion"/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D18" sqref="D18"/>
    </sheetView>
  </sheetViews>
  <sheetFormatPr defaultRowHeight="15"/>
  <cols>
    <col min="3" max="3" width="19" customWidth="1"/>
    <col min="4" max="4" width="15.85546875" customWidth="1"/>
    <col min="5" max="5" width="15.7109375" customWidth="1"/>
    <col min="6" max="6" width="17.28515625" customWidth="1"/>
    <col min="7" max="7" width="18" customWidth="1"/>
  </cols>
  <sheetData>
    <row r="1" spans="1:7">
      <c r="A1" s="90"/>
      <c r="B1" s="90"/>
      <c r="C1" s="90"/>
      <c r="D1" s="90"/>
      <c r="E1" s="90"/>
      <c r="F1" s="90"/>
      <c r="G1" s="91" t="s">
        <v>286</v>
      </c>
    </row>
    <row r="2" spans="1:7" ht="15.75">
      <c r="A2" s="92"/>
      <c r="B2" s="93" t="s">
        <v>328</v>
      </c>
      <c r="C2" s="92"/>
      <c r="D2" s="92"/>
      <c r="E2" s="92"/>
      <c r="F2" s="92"/>
      <c r="G2" s="92"/>
    </row>
    <row r="3" spans="1:7" ht="15.75">
      <c r="A3" s="94" t="s">
        <v>270</v>
      </c>
      <c r="B3" s="95"/>
      <c r="C3" s="96"/>
      <c r="D3" s="96"/>
      <c r="E3" s="97"/>
      <c r="F3" s="97"/>
      <c r="G3" s="97"/>
    </row>
    <row r="4" spans="1:7" ht="15.75">
      <c r="A4" s="94"/>
      <c r="B4" s="95"/>
      <c r="C4" s="96"/>
      <c r="D4" s="96"/>
      <c r="E4" s="97"/>
      <c r="F4" s="97"/>
      <c r="G4" s="97"/>
    </row>
    <row r="5" spans="1:7" ht="30">
      <c r="A5" s="98" t="s">
        <v>271</v>
      </c>
      <c r="B5" s="98" t="s">
        <v>261</v>
      </c>
      <c r="C5" s="98" t="s">
        <v>272</v>
      </c>
      <c r="D5" s="99" t="s">
        <v>273</v>
      </c>
      <c r="E5" s="100" t="s">
        <v>227</v>
      </c>
      <c r="F5" s="100" t="s">
        <v>228</v>
      </c>
      <c r="G5" s="100" t="s">
        <v>274</v>
      </c>
    </row>
    <row r="6" spans="1:7">
      <c r="A6" s="98"/>
      <c r="B6" s="98"/>
      <c r="C6" s="258" t="s">
        <v>222</v>
      </c>
      <c r="D6" s="258"/>
      <c r="E6" s="98" t="s">
        <v>275</v>
      </c>
      <c r="F6" s="98" t="s">
        <v>275</v>
      </c>
      <c r="G6" s="101"/>
    </row>
    <row r="7" spans="1:7">
      <c r="A7" s="43" t="s">
        <v>191</v>
      </c>
      <c r="B7" s="43" t="s">
        <v>192</v>
      </c>
      <c r="C7" s="43" t="s">
        <v>193</v>
      </c>
      <c r="D7" s="43">
        <v>4</v>
      </c>
      <c r="E7" s="43">
        <v>5</v>
      </c>
      <c r="F7" s="43">
        <v>6</v>
      </c>
      <c r="G7" s="43" t="s">
        <v>288</v>
      </c>
    </row>
    <row r="8" spans="1:7" ht="54">
      <c r="A8" s="102">
        <v>1</v>
      </c>
      <c r="B8" s="103" t="s">
        <v>276</v>
      </c>
      <c r="C8" s="104">
        <v>67.930000000000007</v>
      </c>
      <c r="D8" s="104">
        <v>1055.55</v>
      </c>
      <c r="E8" s="105">
        <v>200</v>
      </c>
      <c r="F8" s="106">
        <v>116.48</v>
      </c>
      <c r="G8" s="107">
        <f>C8+D8+F8</f>
        <v>1239.96</v>
      </c>
    </row>
    <row r="9" spans="1:7" ht="15.75">
      <c r="A9" s="98"/>
      <c r="B9" s="98" t="s">
        <v>11</v>
      </c>
      <c r="C9" s="108">
        <f>SUM(C8)</f>
        <v>67.930000000000007</v>
      </c>
      <c r="D9" s="104">
        <f>SUM(D8)</f>
        <v>1055.55</v>
      </c>
      <c r="E9" s="108">
        <f>SUM(E8)</f>
        <v>200</v>
      </c>
      <c r="F9" s="108">
        <f>SUM(F8)</f>
        <v>116.48</v>
      </c>
      <c r="G9" s="109">
        <f>SUM(G8)</f>
        <v>1239.96</v>
      </c>
    </row>
  </sheetData>
  <mergeCells count="1">
    <mergeCell ref="C6:D6"/>
  </mergeCells>
  <phoneticPr fontId="32" type="noConversion"/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"/>
  <sheetViews>
    <sheetView workbookViewId="0">
      <selection activeCell="C2" sqref="C2"/>
    </sheetView>
  </sheetViews>
  <sheetFormatPr defaultRowHeight="15"/>
  <sheetData>
    <row r="1" spans="1:23">
      <c r="A1" s="259" t="s">
        <v>329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</row>
    <row r="2" spans="1:23" ht="79.5">
      <c r="A2" s="123" t="s">
        <v>292</v>
      </c>
      <c r="B2" s="123" t="s">
        <v>293</v>
      </c>
      <c r="C2" s="123" t="s">
        <v>2</v>
      </c>
      <c r="D2" s="124" t="s">
        <v>3</v>
      </c>
      <c r="E2" s="123" t="s">
        <v>182</v>
      </c>
      <c r="F2" s="123" t="s">
        <v>294</v>
      </c>
      <c r="G2" s="123" t="s">
        <v>295</v>
      </c>
      <c r="H2" s="123" t="s">
        <v>296</v>
      </c>
      <c r="I2" s="123" t="s">
        <v>297</v>
      </c>
      <c r="J2" s="123" t="s">
        <v>298</v>
      </c>
      <c r="K2" s="123" t="s">
        <v>299</v>
      </c>
      <c r="L2" s="123" t="s">
        <v>300</v>
      </c>
      <c r="M2" s="123" t="s">
        <v>301</v>
      </c>
      <c r="N2" s="123" t="s">
        <v>302</v>
      </c>
      <c r="O2" s="123" t="s">
        <v>303</v>
      </c>
      <c r="P2" s="123" t="s">
        <v>304</v>
      </c>
      <c r="Q2" s="123" t="s">
        <v>305</v>
      </c>
      <c r="R2" s="123" t="s">
        <v>306</v>
      </c>
      <c r="S2" s="123" t="s">
        <v>307</v>
      </c>
      <c r="T2" s="123" t="s">
        <v>308</v>
      </c>
      <c r="U2" s="123" t="s">
        <v>309</v>
      </c>
      <c r="V2" s="123" t="s">
        <v>310</v>
      </c>
      <c r="W2" s="123" t="s">
        <v>311</v>
      </c>
    </row>
    <row r="3" spans="1:23" ht="30">
      <c r="A3" s="58">
        <v>1</v>
      </c>
      <c r="B3" s="58" t="s">
        <v>259</v>
      </c>
      <c r="C3" s="125" t="s">
        <v>108</v>
      </c>
      <c r="D3" s="125" t="s">
        <v>133</v>
      </c>
      <c r="E3" s="80" t="s">
        <v>260</v>
      </c>
      <c r="F3" s="58">
        <v>160.12</v>
      </c>
      <c r="G3" s="58">
        <v>35.159999999999997</v>
      </c>
      <c r="H3" s="58">
        <v>192.97</v>
      </c>
      <c r="I3" s="58">
        <v>0</v>
      </c>
      <c r="J3" s="58">
        <v>25.01</v>
      </c>
      <c r="K3" s="58">
        <v>643.44000000000005</v>
      </c>
      <c r="L3" s="58">
        <v>204.78</v>
      </c>
      <c r="M3" s="58">
        <v>5.16</v>
      </c>
      <c r="N3" s="58">
        <v>0</v>
      </c>
      <c r="O3" s="58">
        <v>0</v>
      </c>
      <c r="P3" s="58">
        <v>0</v>
      </c>
      <c r="Q3" s="58">
        <v>3.57</v>
      </c>
      <c r="R3" s="58">
        <v>0</v>
      </c>
      <c r="S3" s="58">
        <v>32.54</v>
      </c>
      <c r="T3" s="58">
        <v>1.04</v>
      </c>
      <c r="U3" s="58">
        <v>0</v>
      </c>
      <c r="V3" s="58">
        <v>280.56</v>
      </c>
      <c r="W3" s="58">
        <f>SUM(F3:V3)</f>
        <v>1584.35</v>
      </c>
    </row>
  </sheetData>
  <mergeCells count="1">
    <mergeCell ref="A1:W1"/>
  </mergeCells>
  <pageMargins left="0.7" right="0.7" top="0.75" bottom="0.75" header="0.3" footer="0.3"/>
  <pageSetup paperSize="9" scale="62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5"/>
  <sheetViews>
    <sheetView view="pageBreakPreview" zoomScaleNormal="85" zoomScaleSheetLayoutView="100" workbookViewId="0">
      <pane ySplit="2" topLeftCell="A30" activePane="bottomLeft" state="frozen"/>
      <selection pane="bottomLeft" activeCell="P35" sqref="P35"/>
    </sheetView>
  </sheetViews>
  <sheetFormatPr defaultRowHeight="15"/>
  <cols>
    <col min="1" max="1" width="5.85546875" bestFit="1" customWidth="1"/>
    <col min="2" max="2" width="14.85546875" customWidth="1"/>
    <col min="3" max="3" width="9.42578125" customWidth="1"/>
    <col min="4" max="4" width="8.140625" customWidth="1"/>
    <col min="5" max="5" width="7.85546875" customWidth="1"/>
    <col min="6" max="6" width="7.140625" customWidth="1"/>
    <col min="7" max="7" width="9.140625" customWidth="1"/>
    <col min="8" max="9" width="5.5703125" customWidth="1"/>
    <col min="10" max="10" width="6.140625" customWidth="1"/>
    <col min="11" max="11" width="7" customWidth="1"/>
    <col min="12" max="12" width="10.28515625" customWidth="1"/>
    <col min="13" max="13" width="8.85546875" customWidth="1"/>
    <col min="14" max="14" width="7.42578125" customWidth="1"/>
    <col min="15" max="15" width="8.5703125" customWidth="1"/>
    <col min="16" max="16" width="6.85546875" customWidth="1"/>
    <col min="17" max="17" width="10.5703125" customWidth="1"/>
    <col min="18" max="18" width="9.140625" customWidth="1"/>
    <col min="19" max="19" width="8.42578125" customWidth="1"/>
    <col min="20" max="20" width="9.7109375" customWidth="1"/>
    <col min="21" max="21" width="9.42578125" customWidth="1"/>
    <col min="22" max="22" width="9.28515625" customWidth="1"/>
    <col min="23" max="23" width="10.28515625" customWidth="1"/>
  </cols>
  <sheetData>
    <row r="1" spans="1:23">
      <c r="A1" s="259" t="s">
        <v>330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</row>
    <row r="2" spans="1:23" ht="68.25">
      <c r="A2" s="123" t="s">
        <v>292</v>
      </c>
      <c r="B2" s="123" t="s">
        <v>293</v>
      </c>
      <c r="C2" s="123" t="s">
        <v>2</v>
      </c>
      <c r="D2" s="124" t="s">
        <v>3</v>
      </c>
      <c r="E2" s="123" t="s">
        <v>182</v>
      </c>
      <c r="F2" s="123" t="s">
        <v>294</v>
      </c>
      <c r="G2" s="123" t="s">
        <v>295</v>
      </c>
      <c r="H2" s="123" t="s">
        <v>296</v>
      </c>
      <c r="I2" s="123" t="s">
        <v>297</v>
      </c>
      <c r="J2" s="123" t="s">
        <v>298</v>
      </c>
      <c r="K2" s="123" t="s">
        <v>299</v>
      </c>
      <c r="L2" s="123" t="s">
        <v>300</v>
      </c>
      <c r="M2" s="123" t="s">
        <v>301</v>
      </c>
      <c r="N2" s="123" t="s">
        <v>302</v>
      </c>
      <c r="O2" s="123" t="s">
        <v>303</v>
      </c>
      <c r="P2" s="123" t="s">
        <v>304</v>
      </c>
      <c r="Q2" s="123" t="s">
        <v>305</v>
      </c>
      <c r="R2" s="123" t="s">
        <v>306</v>
      </c>
      <c r="S2" s="123" t="s">
        <v>307</v>
      </c>
      <c r="T2" s="123" t="s">
        <v>308</v>
      </c>
      <c r="U2" s="123" t="s">
        <v>309</v>
      </c>
      <c r="V2" s="123" t="s">
        <v>310</v>
      </c>
      <c r="W2" s="123" t="s">
        <v>311</v>
      </c>
    </row>
    <row r="3" spans="1:23">
      <c r="A3" s="58">
        <v>1</v>
      </c>
      <c r="B3" s="3" t="s">
        <v>17</v>
      </c>
      <c r="C3" s="3" t="s">
        <v>18</v>
      </c>
      <c r="D3" s="2" t="s">
        <v>19</v>
      </c>
      <c r="E3" s="17" t="s">
        <v>20</v>
      </c>
      <c r="F3" s="58">
        <v>0</v>
      </c>
      <c r="G3" s="58">
        <v>0</v>
      </c>
      <c r="H3" s="58">
        <v>0</v>
      </c>
      <c r="I3" s="58">
        <v>0</v>
      </c>
      <c r="J3" s="58">
        <v>0</v>
      </c>
      <c r="K3" s="58">
        <v>0</v>
      </c>
      <c r="L3" s="58">
        <v>0</v>
      </c>
      <c r="M3" s="58">
        <v>0</v>
      </c>
      <c r="N3" s="58">
        <v>0</v>
      </c>
      <c r="O3" s="58">
        <v>0</v>
      </c>
      <c r="P3" s="58">
        <v>0</v>
      </c>
      <c r="Q3" s="58">
        <v>0</v>
      </c>
      <c r="R3" s="58">
        <v>0</v>
      </c>
      <c r="S3" s="58">
        <v>0</v>
      </c>
      <c r="T3" s="58">
        <v>0</v>
      </c>
      <c r="U3" s="58">
        <v>0</v>
      </c>
      <c r="V3" s="58">
        <v>0</v>
      </c>
      <c r="W3" s="58">
        <v>0</v>
      </c>
    </row>
    <row r="4" spans="1:23" ht="22.5">
      <c r="A4" s="58">
        <v>2</v>
      </c>
      <c r="B4" s="3" t="s">
        <v>21</v>
      </c>
      <c r="C4" s="3" t="s">
        <v>22</v>
      </c>
      <c r="D4" s="2" t="s">
        <v>8</v>
      </c>
      <c r="E4" s="17" t="s">
        <v>20</v>
      </c>
      <c r="F4" s="58">
        <v>0</v>
      </c>
      <c r="G4" s="58">
        <v>1723.44</v>
      </c>
      <c r="H4" s="58">
        <v>0</v>
      </c>
      <c r="I4" s="58">
        <v>0</v>
      </c>
      <c r="J4" s="58">
        <v>0</v>
      </c>
      <c r="K4" s="58">
        <v>0</v>
      </c>
      <c r="L4" s="58">
        <v>0</v>
      </c>
      <c r="M4" s="58">
        <v>0</v>
      </c>
      <c r="N4" s="58">
        <v>0</v>
      </c>
      <c r="O4" s="58">
        <v>0</v>
      </c>
      <c r="P4" s="58">
        <v>0</v>
      </c>
      <c r="Q4" s="58">
        <v>0</v>
      </c>
      <c r="R4" s="58">
        <v>0</v>
      </c>
      <c r="S4" s="58">
        <v>0</v>
      </c>
      <c r="T4" s="58">
        <v>0</v>
      </c>
      <c r="U4" s="58">
        <v>0</v>
      </c>
      <c r="V4" s="58">
        <v>0</v>
      </c>
      <c r="W4" s="58">
        <v>1723.44</v>
      </c>
    </row>
    <row r="5" spans="1:23" ht="22.5">
      <c r="A5" s="58">
        <v>3</v>
      </c>
      <c r="B5" s="3" t="s">
        <v>343</v>
      </c>
      <c r="C5" s="3" t="s">
        <v>23</v>
      </c>
      <c r="D5" s="2" t="s">
        <v>24</v>
      </c>
      <c r="E5" s="17" t="s">
        <v>25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8">
        <v>0</v>
      </c>
      <c r="O5" s="58">
        <v>0</v>
      </c>
      <c r="P5" s="58">
        <v>0</v>
      </c>
      <c r="Q5" s="58">
        <v>0</v>
      </c>
      <c r="R5" s="58">
        <v>0</v>
      </c>
      <c r="S5" s="58">
        <v>0</v>
      </c>
      <c r="T5" s="58">
        <v>0</v>
      </c>
      <c r="U5" s="58">
        <v>0</v>
      </c>
      <c r="V5" s="58">
        <v>1678.73</v>
      </c>
      <c r="W5" s="58">
        <v>1678.73</v>
      </c>
    </row>
    <row r="6" spans="1:23" ht="22.5">
      <c r="A6" s="58">
        <v>4</v>
      </c>
      <c r="B6" s="3" t="s">
        <v>26</v>
      </c>
      <c r="C6" s="3" t="s">
        <v>27</v>
      </c>
      <c r="D6" s="2" t="s">
        <v>8</v>
      </c>
      <c r="E6" s="17" t="s">
        <v>28</v>
      </c>
      <c r="F6" s="58">
        <v>0</v>
      </c>
      <c r="G6" s="58">
        <v>0</v>
      </c>
      <c r="H6" s="58">
        <v>0</v>
      </c>
      <c r="I6" s="58">
        <v>0</v>
      </c>
      <c r="J6" s="58">
        <v>0</v>
      </c>
      <c r="K6" s="58">
        <v>0</v>
      </c>
      <c r="L6" s="58">
        <v>0</v>
      </c>
      <c r="M6" s="58">
        <v>0</v>
      </c>
      <c r="N6" s="58">
        <v>0</v>
      </c>
      <c r="O6" s="58">
        <v>0</v>
      </c>
      <c r="P6" s="58">
        <v>0</v>
      </c>
      <c r="Q6" s="58">
        <v>0</v>
      </c>
      <c r="R6" s="58">
        <v>0</v>
      </c>
      <c r="S6" s="58">
        <v>0</v>
      </c>
      <c r="T6" s="58">
        <v>0</v>
      </c>
      <c r="U6" s="58">
        <v>0</v>
      </c>
      <c r="V6" s="58">
        <v>0</v>
      </c>
      <c r="W6" s="58">
        <v>0</v>
      </c>
    </row>
    <row r="7" spans="1:23" ht="22.5">
      <c r="A7" s="58">
        <v>5</v>
      </c>
      <c r="B7" s="3" t="s">
        <v>29</v>
      </c>
      <c r="C7" s="3" t="s">
        <v>27</v>
      </c>
      <c r="D7" s="2" t="s">
        <v>8</v>
      </c>
      <c r="E7" s="17" t="s">
        <v>30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0</v>
      </c>
      <c r="Q7" s="58">
        <v>0</v>
      </c>
      <c r="R7" s="58">
        <v>0</v>
      </c>
      <c r="S7" s="58">
        <v>0</v>
      </c>
      <c r="T7" s="58">
        <v>0</v>
      </c>
      <c r="U7" s="58">
        <v>0</v>
      </c>
      <c r="V7" s="58">
        <v>0</v>
      </c>
      <c r="W7" s="58">
        <v>0</v>
      </c>
    </row>
    <row r="8" spans="1:23" ht="22.5">
      <c r="A8" s="58">
        <v>6</v>
      </c>
      <c r="B8" s="3" t="s">
        <v>31</v>
      </c>
      <c r="C8" s="3" t="s">
        <v>32</v>
      </c>
      <c r="D8" s="2" t="s">
        <v>8</v>
      </c>
      <c r="E8" s="17" t="s">
        <v>33</v>
      </c>
      <c r="F8" s="58">
        <v>0</v>
      </c>
      <c r="G8" s="58">
        <v>1.94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58">
        <v>0</v>
      </c>
      <c r="U8" s="58">
        <v>0</v>
      </c>
      <c r="V8" s="58">
        <v>0</v>
      </c>
      <c r="W8" s="58">
        <v>1.94</v>
      </c>
    </row>
    <row r="9" spans="1:23" ht="22.5">
      <c r="A9" s="58">
        <v>7</v>
      </c>
      <c r="B9" s="3" t="s">
        <v>34</v>
      </c>
      <c r="C9" s="3" t="s">
        <v>32</v>
      </c>
      <c r="D9" s="2" t="s">
        <v>8</v>
      </c>
      <c r="E9" s="17" t="s">
        <v>35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</row>
    <row r="10" spans="1:23" ht="23.25">
      <c r="A10" s="58">
        <v>8</v>
      </c>
      <c r="B10" s="3" t="s">
        <v>36</v>
      </c>
      <c r="C10" s="3" t="s">
        <v>32</v>
      </c>
      <c r="D10" s="2" t="s">
        <v>37</v>
      </c>
      <c r="E10" s="17" t="s">
        <v>38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1340.47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1238.42</v>
      </c>
      <c r="T10" s="58">
        <v>0</v>
      </c>
      <c r="U10" s="58">
        <v>0</v>
      </c>
      <c r="V10" s="58">
        <v>0</v>
      </c>
      <c r="W10" s="58">
        <f t="shared" ref="W10" si="0">SUM(F10:V10)</f>
        <v>2578.8900000000003</v>
      </c>
    </row>
    <row r="11" spans="1:23" ht="23.25">
      <c r="A11" s="58">
        <v>9</v>
      </c>
      <c r="B11" s="3" t="s">
        <v>39</v>
      </c>
      <c r="C11" s="3" t="s">
        <v>40</v>
      </c>
      <c r="D11" s="2" t="s">
        <v>41</v>
      </c>
      <c r="E11" s="17" t="s">
        <v>20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</row>
    <row r="12" spans="1:23" ht="33.75">
      <c r="A12" s="58">
        <v>10</v>
      </c>
      <c r="B12" s="3" t="s">
        <v>42</v>
      </c>
      <c r="C12" s="3" t="s">
        <v>32</v>
      </c>
      <c r="D12" s="2" t="s">
        <v>43</v>
      </c>
      <c r="E12" s="17" t="s">
        <v>44</v>
      </c>
      <c r="F12" s="58">
        <v>0</v>
      </c>
      <c r="G12" s="58">
        <v>0</v>
      </c>
      <c r="H12" s="58">
        <v>0</v>
      </c>
      <c r="I12" s="58">
        <v>144.86000000000001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f t="shared" ref="W12" si="1">SUM(F12:V12)</f>
        <v>144.86000000000001</v>
      </c>
    </row>
    <row r="13" spans="1:23" ht="22.5">
      <c r="A13" s="58">
        <v>11</v>
      </c>
      <c r="B13" s="3" t="s">
        <v>45</v>
      </c>
      <c r="C13" s="3" t="s">
        <v>46</v>
      </c>
      <c r="D13" s="2" t="s">
        <v>8</v>
      </c>
      <c r="E13" s="17" t="s">
        <v>47</v>
      </c>
      <c r="F13" s="58">
        <v>0</v>
      </c>
      <c r="G13" s="58">
        <v>2082.21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>
        <v>0</v>
      </c>
      <c r="W13" s="58">
        <v>2082.21</v>
      </c>
    </row>
    <row r="14" spans="1:23" ht="33.75">
      <c r="A14" s="58">
        <v>12</v>
      </c>
      <c r="B14" s="3" t="s">
        <v>48</v>
      </c>
      <c r="C14" s="3" t="s">
        <v>46</v>
      </c>
      <c r="D14" s="2" t="s">
        <v>8</v>
      </c>
      <c r="E14" s="17" t="s">
        <v>49</v>
      </c>
      <c r="F14" s="58">
        <v>0</v>
      </c>
      <c r="G14" s="58">
        <v>3339.62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3339.62</v>
      </c>
    </row>
    <row r="15" spans="1:23" ht="22.5">
      <c r="A15" s="58">
        <v>13</v>
      </c>
      <c r="B15" s="3" t="s">
        <v>52</v>
      </c>
      <c r="C15" s="3" t="s">
        <v>53</v>
      </c>
      <c r="D15" s="2" t="s">
        <v>8</v>
      </c>
      <c r="E15" s="17" t="s">
        <v>51</v>
      </c>
      <c r="F15" s="58">
        <v>0</v>
      </c>
      <c r="G15" s="58">
        <v>3.3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3.3</v>
      </c>
    </row>
    <row r="16" spans="1:23" ht="33.75">
      <c r="A16" s="58">
        <v>14</v>
      </c>
      <c r="B16" s="3" t="s">
        <v>54</v>
      </c>
      <c r="C16" s="3" t="s">
        <v>46</v>
      </c>
      <c r="D16" s="2" t="s">
        <v>8</v>
      </c>
      <c r="E16" s="17" t="s">
        <v>55</v>
      </c>
      <c r="F16" s="58">
        <v>0</v>
      </c>
      <c r="G16" s="58">
        <v>1480.53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1480.53</v>
      </c>
    </row>
    <row r="17" spans="1:23" ht="33.75">
      <c r="A17" s="58">
        <v>15</v>
      </c>
      <c r="B17" s="3" t="s">
        <v>56</v>
      </c>
      <c r="C17" s="3" t="s">
        <v>57</v>
      </c>
      <c r="D17" s="2" t="s">
        <v>8</v>
      </c>
      <c r="E17" s="17" t="s">
        <v>58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</row>
    <row r="18" spans="1:23" ht="33.75">
      <c r="A18" s="58">
        <v>16</v>
      </c>
      <c r="B18" s="3" t="s">
        <v>59</v>
      </c>
      <c r="C18" s="3" t="s">
        <v>60</v>
      </c>
      <c r="D18" s="2" t="s">
        <v>8</v>
      </c>
      <c r="E18" s="17" t="s">
        <v>25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</row>
    <row r="19" spans="1:23" ht="33.75">
      <c r="A19" s="58">
        <v>17</v>
      </c>
      <c r="B19" s="3" t="s">
        <v>61</v>
      </c>
      <c r="C19" s="3" t="s">
        <v>62</v>
      </c>
      <c r="D19" s="2" t="s">
        <v>8</v>
      </c>
      <c r="E19" s="17" t="s">
        <v>25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</row>
    <row r="20" spans="1:23" ht="33.75">
      <c r="A20" s="58">
        <v>18</v>
      </c>
      <c r="B20" s="3" t="s">
        <v>63</v>
      </c>
      <c r="C20" s="3" t="s">
        <v>64</v>
      </c>
      <c r="D20" s="2" t="s">
        <v>8</v>
      </c>
      <c r="E20" s="17" t="s">
        <v>65</v>
      </c>
      <c r="F20" s="58">
        <v>0</v>
      </c>
      <c r="G20" s="58">
        <v>19.21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/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58">
        <v>0</v>
      </c>
      <c r="W20" s="58">
        <v>19.21</v>
      </c>
    </row>
    <row r="21" spans="1:23" ht="22.5">
      <c r="A21" s="58">
        <v>19</v>
      </c>
      <c r="B21" s="3" t="s">
        <v>66</v>
      </c>
      <c r="C21" s="3" t="s">
        <v>67</v>
      </c>
      <c r="D21" s="2" t="s">
        <v>8</v>
      </c>
      <c r="E21" s="17" t="s">
        <v>68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</row>
    <row r="22" spans="1:23" ht="33.75">
      <c r="A22" s="58">
        <v>20</v>
      </c>
      <c r="B22" s="3" t="s">
        <v>69</v>
      </c>
      <c r="C22" s="3" t="s">
        <v>67</v>
      </c>
      <c r="D22" s="2" t="s">
        <v>8</v>
      </c>
      <c r="E22" s="17" t="s">
        <v>70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</row>
    <row r="23" spans="1:23" ht="22.5">
      <c r="A23" s="58">
        <v>21</v>
      </c>
      <c r="B23" s="3" t="s">
        <v>71</v>
      </c>
      <c r="C23" s="3" t="s">
        <v>72</v>
      </c>
      <c r="D23" s="2" t="s">
        <v>8</v>
      </c>
      <c r="E23" s="17" t="s">
        <v>73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</row>
    <row r="24" spans="1:23" ht="22.5">
      <c r="A24" s="58">
        <v>22</v>
      </c>
      <c r="B24" s="3" t="s">
        <v>74</v>
      </c>
      <c r="C24" s="3" t="s">
        <v>75</v>
      </c>
      <c r="D24" s="2" t="s">
        <v>8</v>
      </c>
      <c r="E24" s="17" t="s">
        <v>76</v>
      </c>
      <c r="F24" s="58">
        <v>0</v>
      </c>
      <c r="G24" s="58">
        <v>82.56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>
        <v>0</v>
      </c>
      <c r="W24" s="58">
        <v>82.56</v>
      </c>
    </row>
    <row r="25" spans="1:23" ht="22.5">
      <c r="A25" s="58">
        <v>23</v>
      </c>
      <c r="B25" s="3" t="s">
        <v>77</v>
      </c>
      <c r="C25" s="3" t="s">
        <v>78</v>
      </c>
      <c r="D25" s="2" t="s">
        <v>8</v>
      </c>
      <c r="E25" s="17" t="s">
        <v>35</v>
      </c>
      <c r="F25" s="58">
        <v>0</v>
      </c>
      <c r="G25" s="58">
        <v>347.79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v>347.79</v>
      </c>
    </row>
    <row r="26" spans="1:23" ht="22.5">
      <c r="A26" s="58">
        <v>24</v>
      </c>
      <c r="B26" s="3" t="s">
        <v>79</v>
      </c>
      <c r="C26" s="3" t="s">
        <v>72</v>
      </c>
      <c r="D26" s="2" t="s">
        <v>8</v>
      </c>
      <c r="E26" s="17" t="s">
        <v>80</v>
      </c>
      <c r="F26" s="58">
        <v>0</v>
      </c>
      <c r="G26" s="58">
        <v>1983.16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58">
        <v>0</v>
      </c>
      <c r="W26" s="58">
        <v>1983.16</v>
      </c>
    </row>
    <row r="27" spans="1:23">
      <c r="A27" s="58">
        <v>25</v>
      </c>
      <c r="B27" s="3" t="s">
        <v>81</v>
      </c>
      <c r="C27" s="3" t="s">
        <v>82</v>
      </c>
      <c r="D27" s="2" t="s">
        <v>8</v>
      </c>
      <c r="E27" s="17" t="s">
        <v>33</v>
      </c>
      <c r="F27" s="58">
        <v>0</v>
      </c>
      <c r="G27" s="58">
        <v>346.89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58">
        <v>346.89</v>
      </c>
    </row>
    <row r="28" spans="1:23" ht="22.5">
      <c r="A28" s="58">
        <v>26</v>
      </c>
      <c r="B28" s="3" t="s">
        <v>83</v>
      </c>
      <c r="C28" s="3" t="s">
        <v>84</v>
      </c>
      <c r="D28" s="2" t="s">
        <v>8</v>
      </c>
      <c r="E28" s="17" t="s">
        <v>85</v>
      </c>
      <c r="F28" s="58">
        <v>0</v>
      </c>
      <c r="G28" s="58">
        <v>649.04999999999995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58">
        <v>0</v>
      </c>
      <c r="W28" s="58">
        <v>649.04999999999995</v>
      </c>
    </row>
    <row r="29" spans="1:23" ht="22.5">
      <c r="A29" s="58">
        <v>27</v>
      </c>
      <c r="B29" s="3" t="s">
        <v>86</v>
      </c>
      <c r="C29" s="3" t="s">
        <v>50</v>
      </c>
      <c r="D29" s="2" t="s">
        <v>8</v>
      </c>
      <c r="E29" s="17" t="s">
        <v>87</v>
      </c>
      <c r="F29" s="58">
        <v>0</v>
      </c>
      <c r="G29" s="58">
        <v>3511.47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V29" s="58">
        <v>0</v>
      </c>
      <c r="W29" s="58">
        <v>3511.47</v>
      </c>
    </row>
    <row r="30" spans="1:23" ht="33.75">
      <c r="A30" s="58">
        <v>28</v>
      </c>
      <c r="B30" s="3" t="s">
        <v>88</v>
      </c>
      <c r="C30" s="3" t="s">
        <v>50</v>
      </c>
      <c r="D30" s="2" t="s">
        <v>8</v>
      </c>
      <c r="E30" s="17" t="s">
        <v>51</v>
      </c>
      <c r="F30" s="58">
        <v>0</v>
      </c>
      <c r="G30" s="58">
        <v>23.1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58">
        <v>0</v>
      </c>
      <c r="U30" s="58">
        <v>0</v>
      </c>
      <c r="V30" s="58">
        <v>0</v>
      </c>
      <c r="W30" s="58">
        <v>23.1</v>
      </c>
    </row>
    <row r="31" spans="1:23" ht="33.75">
      <c r="A31" s="58">
        <v>29</v>
      </c>
      <c r="B31" s="3" t="s">
        <v>89</v>
      </c>
      <c r="C31" s="3" t="s">
        <v>90</v>
      </c>
      <c r="D31" s="2" t="s">
        <v>8</v>
      </c>
      <c r="E31" s="17" t="s">
        <v>33</v>
      </c>
      <c r="F31" s="58">
        <v>0</v>
      </c>
      <c r="G31" s="58">
        <v>1794.99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0</v>
      </c>
      <c r="S31" s="58">
        <v>0</v>
      </c>
      <c r="T31" s="58">
        <v>0</v>
      </c>
      <c r="U31" s="58">
        <v>0</v>
      </c>
      <c r="V31" s="58">
        <v>0</v>
      </c>
      <c r="W31" s="58">
        <v>1794.99</v>
      </c>
    </row>
    <row r="32" spans="1:23" ht="22.5">
      <c r="A32" s="58">
        <v>30</v>
      </c>
      <c r="B32" s="3" t="s">
        <v>91</v>
      </c>
      <c r="C32" s="3" t="s">
        <v>53</v>
      </c>
      <c r="D32" s="2" t="s">
        <v>8</v>
      </c>
      <c r="E32" s="17" t="s">
        <v>92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  <c r="T32" s="58">
        <v>0</v>
      </c>
      <c r="U32" s="58">
        <v>0</v>
      </c>
      <c r="V32" s="58">
        <v>0</v>
      </c>
      <c r="W32" s="58">
        <v>0</v>
      </c>
    </row>
    <row r="33" spans="1:23" ht="22.5">
      <c r="A33" s="58">
        <v>31</v>
      </c>
      <c r="B33" s="3" t="s">
        <v>93</v>
      </c>
      <c r="C33" s="3" t="s">
        <v>94</v>
      </c>
      <c r="D33" s="2" t="s">
        <v>8</v>
      </c>
      <c r="E33" s="17" t="s">
        <v>87</v>
      </c>
      <c r="F33" s="58">
        <v>0</v>
      </c>
      <c r="G33" s="58">
        <v>2319.98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58">
        <v>2319.98</v>
      </c>
    </row>
    <row r="34" spans="1:23" ht="33.75">
      <c r="A34" s="58">
        <v>32</v>
      </c>
      <c r="B34" s="4" t="s">
        <v>95</v>
      </c>
      <c r="C34" s="4" t="s">
        <v>96</v>
      </c>
      <c r="D34" s="142" t="s">
        <v>97</v>
      </c>
      <c r="E34" s="1" t="s">
        <v>98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1854.38</v>
      </c>
      <c r="M34" s="58">
        <v>0</v>
      </c>
      <c r="N34" s="58">
        <v>0</v>
      </c>
      <c r="O34" s="58">
        <v>0</v>
      </c>
      <c r="P34" s="58">
        <v>0</v>
      </c>
      <c r="Q34" s="58">
        <v>0</v>
      </c>
      <c r="R34" s="58">
        <v>0</v>
      </c>
      <c r="S34" s="58">
        <v>0</v>
      </c>
      <c r="T34" s="58">
        <v>0</v>
      </c>
      <c r="U34" s="58">
        <v>0</v>
      </c>
      <c r="V34" s="58">
        <v>0</v>
      </c>
      <c r="W34" s="58">
        <v>1854.38</v>
      </c>
    </row>
    <row r="35" spans="1:23" ht="45">
      <c r="A35" s="58">
        <v>33</v>
      </c>
      <c r="B35" s="4" t="s">
        <v>99</v>
      </c>
      <c r="C35" s="4" t="s">
        <v>100</v>
      </c>
      <c r="D35" s="142" t="s">
        <v>101</v>
      </c>
      <c r="E35" s="1" t="s">
        <v>102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64.900000000000006</v>
      </c>
      <c r="P35" s="58">
        <v>0</v>
      </c>
      <c r="Q35" s="58">
        <v>0</v>
      </c>
      <c r="R35" s="58">
        <v>0</v>
      </c>
      <c r="S35" s="58">
        <v>0</v>
      </c>
      <c r="T35" s="58">
        <v>0</v>
      </c>
      <c r="U35" s="58">
        <v>0</v>
      </c>
      <c r="V35" s="58">
        <v>0</v>
      </c>
      <c r="W35" s="58">
        <f t="shared" ref="W35" si="2">SUM(F35:V35)</f>
        <v>64.900000000000006</v>
      </c>
    </row>
    <row r="36" spans="1:23" ht="45">
      <c r="A36" s="58">
        <v>34</v>
      </c>
      <c r="B36" s="4" t="s">
        <v>103</v>
      </c>
      <c r="C36" s="4" t="s">
        <v>104</v>
      </c>
      <c r="D36" s="142" t="s">
        <v>105</v>
      </c>
      <c r="E36" s="1" t="s">
        <v>106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8">
        <v>0</v>
      </c>
      <c r="U36" s="58">
        <v>0</v>
      </c>
      <c r="V36" s="58">
        <v>0</v>
      </c>
      <c r="W36" s="58">
        <v>0</v>
      </c>
    </row>
    <row r="37" spans="1:23" ht="22.5">
      <c r="A37" s="58">
        <v>35</v>
      </c>
      <c r="B37" s="4" t="s">
        <v>107</v>
      </c>
      <c r="C37" s="4" t="s">
        <v>108</v>
      </c>
      <c r="D37" s="142" t="s">
        <v>8</v>
      </c>
      <c r="E37" s="1" t="s">
        <v>109</v>
      </c>
      <c r="F37" s="58">
        <v>0</v>
      </c>
      <c r="G37" s="58">
        <v>37.49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  <c r="R37" s="58">
        <v>0</v>
      </c>
      <c r="S37" s="58">
        <v>0</v>
      </c>
      <c r="T37" s="58">
        <v>0</v>
      </c>
      <c r="U37" s="58">
        <v>0</v>
      </c>
      <c r="V37" s="58">
        <v>0</v>
      </c>
      <c r="W37" s="58">
        <v>37.49</v>
      </c>
    </row>
    <row r="38" spans="1:23" ht="45">
      <c r="A38" s="58">
        <v>36</v>
      </c>
      <c r="B38" s="4" t="s">
        <v>110</v>
      </c>
      <c r="C38" s="4" t="s">
        <v>111</v>
      </c>
      <c r="D38" s="142" t="s">
        <v>97</v>
      </c>
      <c r="E38" s="1" t="s">
        <v>112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54.84</v>
      </c>
      <c r="M38" s="58">
        <v>0</v>
      </c>
      <c r="N38" s="58">
        <v>0</v>
      </c>
      <c r="O38" s="58">
        <v>0</v>
      </c>
      <c r="P38" s="58">
        <v>0</v>
      </c>
      <c r="Q38" s="58">
        <v>0</v>
      </c>
      <c r="R38" s="58">
        <v>0</v>
      </c>
      <c r="S38" s="58">
        <v>0</v>
      </c>
      <c r="T38" s="58">
        <v>0</v>
      </c>
      <c r="U38" s="58">
        <v>0</v>
      </c>
      <c r="V38" s="58">
        <v>0</v>
      </c>
      <c r="W38" s="58">
        <v>54.84</v>
      </c>
    </row>
    <row r="39" spans="1:23" ht="45">
      <c r="A39" s="58">
        <v>37</v>
      </c>
      <c r="B39" s="4" t="s">
        <v>116</v>
      </c>
      <c r="C39" s="4" t="s">
        <v>117</v>
      </c>
      <c r="D39" s="142" t="s">
        <v>118</v>
      </c>
      <c r="E39" s="1" t="s">
        <v>51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58">
        <v>0</v>
      </c>
      <c r="P39" s="58">
        <v>0</v>
      </c>
      <c r="Q39" s="58">
        <v>0</v>
      </c>
      <c r="R39" s="58">
        <v>0</v>
      </c>
      <c r="S39" s="58">
        <v>0</v>
      </c>
      <c r="T39" s="58">
        <v>1016.62</v>
      </c>
      <c r="U39" s="58">
        <v>0</v>
      </c>
      <c r="V39" s="58">
        <v>0</v>
      </c>
      <c r="W39" s="58">
        <v>1016.62</v>
      </c>
    </row>
    <row r="40" spans="1:23" ht="45">
      <c r="A40" s="58">
        <v>38</v>
      </c>
      <c r="B40" s="4" t="s">
        <v>119</v>
      </c>
      <c r="C40" s="4" t="s">
        <v>108</v>
      </c>
      <c r="D40" s="142" t="s">
        <v>8</v>
      </c>
      <c r="E40" s="1" t="s">
        <v>120</v>
      </c>
      <c r="F40" s="58">
        <v>0</v>
      </c>
      <c r="G40" s="58">
        <v>88.21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58">
        <v>0</v>
      </c>
      <c r="R40" s="58">
        <v>0</v>
      </c>
      <c r="S40" s="58">
        <v>0</v>
      </c>
      <c r="T40" s="58">
        <v>0</v>
      </c>
      <c r="U40" s="58">
        <v>0</v>
      </c>
      <c r="V40" s="58">
        <v>0</v>
      </c>
      <c r="W40" s="58">
        <v>88.21</v>
      </c>
    </row>
    <row r="41" spans="1:23" ht="45">
      <c r="A41" s="58">
        <v>39</v>
      </c>
      <c r="B41" s="4" t="s">
        <v>124</v>
      </c>
      <c r="C41" s="4" t="s">
        <v>125</v>
      </c>
      <c r="D41" s="142" t="s">
        <v>97</v>
      </c>
      <c r="E41" s="13" t="s">
        <v>126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215.38</v>
      </c>
      <c r="M41" s="58">
        <v>0</v>
      </c>
      <c r="N41" s="58">
        <v>0</v>
      </c>
      <c r="O41" s="58">
        <v>0</v>
      </c>
      <c r="P41" s="58">
        <v>0</v>
      </c>
      <c r="Q41" s="58">
        <v>0</v>
      </c>
      <c r="R41" s="58">
        <v>0</v>
      </c>
      <c r="S41" s="58">
        <v>0</v>
      </c>
      <c r="T41" s="58">
        <v>0</v>
      </c>
      <c r="U41" s="58">
        <v>0</v>
      </c>
      <c r="V41" s="58">
        <v>0</v>
      </c>
      <c r="W41" s="58">
        <v>215.38</v>
      </c>
    </row>
    <row r="42" spans="1:23" ht="33.75">
      <c r="A42" s="58">
        <v>40</v>
      </c>
      <c r="B42" s="4" t="s">
        <v>127</v>
      </c>
      <c r="C42" s="4" t="s">
        <v>108</v>
      </c>
      <c r="D42" s="142" t="s">
        <v>8</v>
      </c>
      <c r="E42" s="13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/>
      <c r="S42" s="58">
        <v>0</v>
      </c>
      <c r="T42" s="58">
        <v>0</v>
      </c>
      <c r="U42" s="58">
        <v>0</v>
      </c>
      <c r="V42" s="58">
        <v>0</v>
      </c>
      <c r="W42" s="58">
        <v>0</v>
      </c>
    </row>
    <row r="43" spans="1:23" ht="22.5">
      <c r="A43" s="58">
        <v>41</v>
      </c>
      <c r="B43" s="4" t="s">
        <v>128</v>
      </c>
      <c r="C43" s="4" t="s">
        <v>129</v>
      </c>
      <c r="D43" s="142" t="s">
        <v>130</v>
      </c>
      <c r="E43" s="13" t="s">
        <v>25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  <c r="R43" s="58">
        <v>0</v>
      </c>
      <c r="S43" s="58">
        <v>0</v>
      </c>
      <c r="T43" s="58">
        <v>0</v>
      </c>
      <c r="U43" s="58">
        <v>0</v>
      </c>
      <c r="V43" s="58">
        <v>0</v>
      </c>
      <c r="W43" s="58">
        <v>0</v>
      </c>
    </row>
    <row r="44" spans="1:23" ht="33.75">
      <c r="A44" s="58">
        <v>42</v>
      </c>
      <c r="B44" s="4" t="s">
        <v>134</v>
      </c>
      <c r="C44" s="4" t="s">
        <v>135</v>
      </c>
      <c r="D44" s="142" t="s">
        <v>136</v>
      </c>
      <c r="E44" s="1" t="s">
        <v>137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  <c r="R44" s="58">
        <v>0</v>
      </c>
      <c r="S44" s="58">
        <v>0</v>
      </c>
      <c r="T44" s="58">
        <v>0</v>
      </c>
      <c r="U44" s="58">
        <v>0</v>
      </c>
      <c r="V44" s="58">
        <v>0</v>
      </c>
      <c r="W44" s="58">
        <v>0</v>
      </c>
    </row>
    <row r="45" spans="1:23" ht="33.75">
      <c r="A45" s="58">
        <v>43</v>
      </c>
      <c r="B45" s="4" t="s">
        <v>138</v>
      </c>
      <c r="C45" s="4" t="s">
        <v>123</v>
      </c>
      <c r="D45" s="142" t="s">
        <v>139</v>
      </c>
      <c r="E45" s="1" t="s">
        <v>140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  <c r="R45" s="58">
        <v>0</v>
      </c>
      <c r="S45" s="58">
        <v>0</v>
      </c>
      <c r="T45" s="58">
        <v>0</v>
      </c>
      <c r="U45" s="58">
        <v>0</v>
      </c>
      <c r="V45" s="58">
        <v>0</v>
      </c>
      <c r="W45" s="58">
        <f t="shared" ref="W45" si="3">SUM(F45:V45)</f>
        <v>0</v>
      </c>
    </row>
    <row r="46" spans="1:23" ht="45">
      <c r="A46" s="58">
        <v>44</v>
      </c>
      <c r="B46" s="4" t="s">
        <v>337</v>
      </c>
      <c r="C46" s="4" t="s">
        <v>141</v>
      </c>
      <c r="D46" s="142" t="s">
        <v>142</v>
      </c>
      <c r="E46" s="1" t="s">
        <v>143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8">
        <v>0</v>
      </c>
      <c r="Q46" s="58">
        <v>0</v>
      </c>
      <c r="R46" s="58">
        <v>0</v>
      </c>
      <c r="S46" s="58">
        <v>0</v>
      </c>
      <c r="T46" s="58">
        <v>0</v>
      </c>
      <c r="U46" s="58">
        <v>0</v>
      </c>
      <c r="V46" s="58">
        <v>168.06</v>
      </c>
      <c r="W46" s="58">
        <v>168.06</v>
      </c>
    </row>
    <row r="47" spans="1:23" ht="33.75">
      <c r="A47" s="58">
        <v>45</v>
      </c>
      <c r="B47" s="4" t="s">
        <v>151</v>
      </c>
      <c r="C47" s="4" t="s">
        <v>147</v>
      </c>
      <c r="D47" s="142" t="s">
        <v>152</v>
      </c>
      <c r="E47" s="1" t="s">
        <v>153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58">
        <v>3.92</v>
      </c>
      <c r="P47" s="58">
        <v>0</v>
      </c>
      <c r="Q47" s="58">
        <v>0</v>
      </c>
      <c r="R47" s="58">
        <v>0</v>
      </c>
      <c r="S47" s="58">
        <v>0</v>
      </c>
      <c r="T47" s="58">
        <v>0</v>
      </c>
      <c r="U47" s="58">
        <v>0</v>
      </c>
      <c r="V47" s="58">
        <v>0</v>
      </c>
      <c r="W47" s="58">
        <f t="shared" ref="W47" si="4">SUM(F47:V47)</f>
        <v>3.92</v>
      </c>
    </row>
    <row r="48" spans="1:23" ht="45">
      <c r="A48" s="58">
        <v>46</v>
      </c>
      <c r="B48" s="4" t="s">
        <v>154</v>
      </c>
      <c r="C48" s="15" t="s">
        <v>155</v>
      </c>
      <c r="D48" s="142" t="s">
        <v>156</v>
      </c>
      <c r="E48" s="1" t="s">
        <v>157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8">
        <v>0</v>
      </c>
      <c r="L48" s="58">
        <v>0</v>
      </c>
      <c r="M48" s="58">
        <v>0</v>
      </c>
      <c r="N48" s="58">
        <v>0</v>
      </c>
      <c r="O48" s="58">
        <v>0</v>
      </c>
      <c r="P48" s="58">
        <v>0</v>
      </c>
      <c r="Q48" s="58">
        <v>0</v>
      </c>
      <c r="R48" s="58">
        <v>0</v>
      </c>
      <c r="S48" s="58">
        <v>0</v>
      </c>
      <c r="T48" s="58">
        <v>0</v>
      </c>
      <c r="U48" s="58">
        <v>0</v>
      </c>
      <c r="V48" s="58">
        <v>0</v>
      </c>
      <c r="W48" s="58">
        <v>0</v>
      </c>
    </row>
    <row r="49" spans="1:23" ht="101.25">
      <c r="A49" s="58">
        <v>47</v>
      </c>
      <c r="B49" s="16" t="s">
        <v>158</v>
      </c>
      <c r="C49" s="16" t="s">
        <v>160</v>
      </c>
      <c r="D49" s="5" t="s">
        <v>161</v>
      </c>
      <c r="E49" s="5" t="s">
        <v>162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2</v>
      </c>
      <c r="T49" s="58">
        <v>0</v>
      </c>
      <c r="U49" s="58">
        <v>0</v>
      </c>
      <c r="V49" s="58">
        <v>131.06</v>
      </c>
      <c r="W49" s="58">
        <f t="shared" ref="W49" si="5">SUM(F49:V49)</f>
        <v>133.06</v>
      </c>
    </row>
    <row r="50" spans="1:23" ht="33.75">
      <c r="A50" s="58">
        <v>48</v>
      </c>
      <c r="B50" s="16" t="s">
        <v>163</v>
      </c>
      <c r="C50" s="16" t="s">
        <v>164</v>
      </c>
      <c r="D50" s="5" t="s">
        <v>165</v>
      </c>
      <c r="E50" s="5" t="s">
        <v>166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8">
        <v>0</v>
      </c>
      <c r="L50" s="58">
        <v>0</v>
      </c>
      <c r="M50" s="58">
        <v>0</v>
      </c>
      <c r="N50" s="58">
        <v>0</v>
      </c>
      <c r="O50" s="58">
        <v>0</v>
      </c>
      <c r="P50" s="58">
        <v>0</v>
      </c>
      <c r="Q50" s="58">
        <v>0</v>
      </c>
      <c r="R50" s="58">
        <v>0</v>
      </c>
      <c r="S50" s="58">
        <v>23.26</v>
      </c>
      <c r="T50" s="58">
        <v>0</v>
      </c>
      <c r="U50" s="58">
        <v>0</v>
      </c>
      <c r="V50" s="58">
        <v>0</v>
      </c>
      <c r="W50" s="58">
        <v>23.26</v>
      </c>
    </row>
    <row r="51" spans="1:23" ht="67.5">
      <c r="A51" s="58">
        <v>49</v>
      </c>
      <c r="B51" s="16" t="s">
        <v>314</v>
      </c>
      <c r="C51" s="16" t="s">
        <v>315</v>
      </c>
      <c r="D51" s="5" t="s">
        <v>316</v>
      </c>
      <c r="E51" s="5" t="s">
        <v>317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</row>
    <row r="52" spans="1:23" ht="22.5">
      <c r="A52" s="58">
        <v>50</v>
      </c>
      <c r="B52" s="16" t="s">
        <v>158</v>
      </c>
      <c r="C52" s="16" t="s">
        <v>167</v>
      </c>
      <c r="D52" s="5" t="s">
        <v>159</v>
      </c>
      <c r="E52" s="5" t="s">
        <v>166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8">
        <v>0</v>
      </c>
      <c r="Q52" s="58">
        <v>0</v>
      </c>
      <c r="R52" s="58">
        <v>0</v>
      </c>
      <c r="S52" s="58">
        <v>0</v>
      </c>
      <c r="T52" s="58">
        <v>0</v>
      </c>
      <c r="U52" s="58">
        <v>0</v>
      </c>
      <c r="V52" s="58">
        <v>0</v>
      </c>
      <c r="W52" s="58">
        <v>0</v>
      </c>
    </row>
    <row r="53" spans="1:23" ht="22.5">
      <c r="A53" s="58">
        <v>51</v>
      </c>
      <c r="B53" s="4" t="s">
        <v>168</v>
      </c>
      <c r="C53" s="4" t="s">
        <v>169</v>
      </c>
      <c r="D53" s="1" t="s">
        <v>133</v>
      </c>
      <c r="E53" s="141" t="s">
        <v>170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58">
        <v>0</v>
      </c>
      <c r="P53" s="58">
        <v>0</v>
      </c>
      <c r="Q53" s="58">
        <v>3.26</v>
      </c>
      <c r="R53" s="58">
        <v>0</v>
      </c>
      <c r="S53" s="58">
        <v>0</v>
      </c>
      <c r="T53" s="58">
        <v>0</v>
      </c>
      <c r="U53" s="58">
        <v>0</v>
      </c>
      <c r="V53" s="58">
        <v>0</v>
      </c>
      <c r="W53" s="58">
        <v>3.26</v>
      </c>
    </row>
    <row r="54" spans="1:23" ht="45">
      <c r="A54" s="58">
        <v>52</v>
      </c>
      <c r="B54" s="121" t="s">
        <v>171</v>
      </c>
      <c r="C54" s="121" t="s">
        <v>172</v>
      </c>
      <c r="D54" s="6" t="s">
        <v>173</v>
      </c>
      <c r="E54" s="55" t="s">
        <v>174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58">
        <v>0</v>
      </c>
      <c r="O54" s="58">
        <v>0</v>
      </c>
      <c r="P54" s="58">
        <v>0</v>
      </c>
      <c r="Q54" s="58"/>
      <c r="R54" s="58">
        <v>0</v>
      </c>
      <c r="S54" s="58">
        <v>0</v>
      </c>
      <c r="T54" s="58">
        <v>0</v>
      </c>
      <c r="U54" s="58">
        <v>0</v>
      </c>
      <c r="V54" s="58">
        <v>0</v>
      </c>
      <c r="W54" s="58">
        <v>0</v>
      </c>
    </row>
    <row r="55" spans="1:23" ht="78.75">
      <c r="A55" s="58">
        <v>53</v>
      </c>
      <c r="B55" s="16" t="s">
        <v>175</v>
      </c>
      <c r="C55" s="16" t="s">
        <v>176</v>
      </c>
      <c r="D55" s="5" t="s">
        <v>19</v>
      </c>
      <c r="E55" s="5" t="s">
        <v>177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58">
        <v>0</v>
      </c>
      <c r="Q55" s="58">
        <v>0</v>
      </c>
      <c r="R55" s="58">
        <v>0</v>
      </c>
      <c r="S55" s="58">
        <v>0</v>
      </c>
      <c r="T55" s="58">
        <v>0</v>
      </c>
      <c r="U55" s="58">
        <v>0</v>
      </c>
      <c r="V55" s="58">
        <v>0</v>
      </c>
      <c r="W55" s="58">
        <v>0</v>
      </c>
    </row>
    <row r="56" spans="1:23" ht="22.5">
      <c r="A56" s="58">
        <v>54</v>
      </c>
      <c r="B56" s="16" t="s">
        <v>289</v>
      </c>
      <c r="C56" s="110" t="s">
        <v>123</v>
      </c>
      <c r="D56" s="5" t="s">
        <v>8</v>
      </c>
      <c r="E56" s="58" t="s">
        <v>290</v>
      </c>
      <c r="F56" s="58">
        <v>0</v>
      </c>
      <c r="G56" s="58">
        <v>51.37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58">
        <v>0</v>
      </c>
      <c r="P56" s="58">
        <v>0</v>
      </c>
      <c r="Q56" s="58">
        <v>0</v>
      </c>
      <c r="R56" s="58">
        <v>0</v>
      </c>
      <c r="S56" s="58">
        <v>0</v>
      </c>
      <c r="T56" s="58">
        <v>0</v>
      </c>
      <c r="U56" s="58">
        <v>0</v>
      </c>
      <c r="V56" s="58">
        <v>0</v>
      </c>
      <c r="W56" s="58">
        <v>51.37</v>
      </c>
    </row>
    <row r="57" spans="1:23" ht="22.5">
      <c r="A57" s="58">
        <v>55</v>
      </c>
      <c r="B57" s="16" t="s">
        <v>283</v>
      </c>
      <c r="C57" s="110" t="s">
        <v>284</v>
      </c>
      <c r="D57" s="5" t="s">
        <v>8</v>
      </c>
      <c r="E57" s="16" t="s">
        <v>282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  <c r="R57" s="58">
        <v>0</v>
      </c>
      <c r="S57" s="58">
        <v>0</v>
      </c>
      <c r="T57" s="58">
        <v>0</v>
      </c>
      <c r="U57" s="58">
        <v>0</v>
      </c>
      <c r="V57" s="58">
        <v>0</v>
      </c>
      <c r="W57" s="58">
        <v>0</v>
      </c>
    </row>
    <row r="58" spans="1:23" ht="56.25">
      <c r="A58" s="58">
        <v>56</v>
      </c>
      <c r="B58" s="14" t="s">
        <v>277</v>
      </c>
      <c r="C58" s="14" t="s">
        <v>278</v>
      </c>
      <c r="D58" s="6" t="s">
        <v>279</v>
      </c>
      <c r="E58" s="5" t="s">
        <v>280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58">
        <v>0</v>
      </c>
      <c r="P58" s="58">
        <v>0</v>
      </c>
      <c r="Q58" s="58">
        <v>0</v>
      </c>
      <c r="R58" s="58">
        <v>0</v>
      </c>
      <c r="S58" s="58">
        <v>1.84</v>
      </c>
      <c r="T58" s="58">
        <v>0</v>
      </c>
      <c r="U58" s="58">
        <v>0</v>
      </c>
      <c r="V58" s="58">
        <v>0</v>
      </c>
      <c r="W58" s="58">
        <f t="shared" ref="W58" si="6">SUM(F58:V58)</f>
        <v>1.84</v>
      </c>
    </row>
    <row r="59" spans="1:23" ht="33.75">
      <c r="A59" s="58">
        <v>57</v>
      </c>
      <c r="B59" s="4" t="s">
        <v>113</v>
      </c>
      <c r="C59" s="4" t="s">
        <v>114</v>
      </c>
      <c r="D59" s="142" t="s">
        <v>115</v>
      </c>
      <c r="E59" s="1" t="s">
        <v>44</v>
      </c>
      <c r="F59" s="58">
        <v>0</v>
      </c>
      <c r="G59" s="58">
        <v>8.18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58">
        <v>0</v>
      </c>
      <c r="Q59" s="58">
        <v>0</v>
      </c>
      <c r="R59" s="58">
        <v>0</v>
      </c>
      <c r="S59" s="58">
        <v>0</v>
      </c>
      <c r="T59" s="58">
        <v>0</v>
      </c>
      <c r="U59" s="58">
        <v>0</v>
      </c>
      <c r="V59" s="58">
        <v>0</v>
      </c>
      <c r="W59" s="58">
        <f t="shared" ref="W59" si="7">SUM(F59:V59)</f>
        <v>8.18</v>
      </c>
    </row>
    <row r="60" spans="1:23" ht="22.5">
      <c r="A60" s="58">
        <v>58</v>
      </c>
      <c r="B60" s="4" t="s">
        <v>146</v>
      </c>
      <c r="C60" s="4" t="s">
        <v>147</v>
      </c>
      <c r="D60" s="142" t="s">
        <v>121</v>
      </c>
      <c r="E60" s="1" t="s">
        <v>148</v>
      </c>
      <c r="F60" s="58">
        <v>0</v>
      </c>
      <c r="G60" s="58">
        <v>0</v>
      </c>
      <c r="H60" s="58">
        <v>0</v>
      </c>
      <c r="I60" s="58">
        <v>0</v>
      </c>
      <c r="J60" s="58">
        <v>53.28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58">
        <v>0</v>
      </c>
      <c r="R60" s="58">
        <v>0</v>
      </c>
      <c r="S60" s="58">
        <v>0</v>
      </c>
      <c r="T60" s="58">
        <v>0</v>
      </c>
      <c r="U60" s="58">
        <v>0</v>
      </c>
      <c r="V60" s="58">
        <v>0</v>
      </c>
      <c r="W60" s="58">
        <v>53.28</v>
      </c>
    </row>
    <row r="61" spans="1:23" ht="33.75">
      <c r="A61" s="58">
        <v>59</v>
      </c>
      <c r="B61" s="4" t="s">
        <v>122</v>
      </c>
      <c r="C61" s="4" t="s">
        <v>108</v>
      </c>
      <c r="D61" s="142" t="s">
        <v>121</v>
      </c>
      <c r="E61" s="1" t="s">
        <v>332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58">
        <v>0</v>
      </c>
      <c r="P61" s="58">
        <v>0</v>
      </c>
      <c r="Q61" s="58">
        <v>0</v>
      </c>
      <c r="R61" s="58">
        <v>0</v>
      </c>
      <c r="S61" s="58">
        <v>0</v>
      </c>
      <c r="T61" s="58">
        <v>0</v>
      </c>
      <c r="U61" s="58">
        <v>0</v>
      </c>
      <c r="V61" s="58">
        <v>0</v>
      </c>
      <c r="W61" s="58">
        <v>0</v>
      </c>
    </row>
    <row r="62" spans="1:23" ht="22.5">
      <c r="A62" s="58">
        <v>60</v>
      </c>
      <c r="B62" s="3" t="s">
        <v>131</v>
      </c>
      <c r="C62" s="3" t="s">
        <v>132</v>
      </c>
      <c r="D62" s="3" t="s">
        <v>133</v>
      </c>
      <c r="E62" s="141" t="s">
        <v>65</v>
      </c>
      <c r="F62" s="58">
        <v>0</v>
      </c>
      <c r="G62" s="58">
        <v>0.06</v>
      </c>
      <c r="H62" s="58">
        <v>0</v>
      </c>
      <c r="I62" s="58">
        <v>20.32</v>
      </c>
      <c r="J62" s="58">
        <v>84.62</v>
      </c>
      <c r="K62" s="58">
        <v>0</v>
      </c>
      <c r="L62" s="58">
        <v>98.88</v>
      </c>
      <c r="M62" s="58">
        <v>0</v>
      </c>
      <c r="N62" s="58">
        <v>0</v>
      </c>
      <c r="O62" s="58">
        <v>0</v>
      </c>
      <c r="P62" s="58">
        <v>5.62</v>
      </c>
      <c r="Q62" s="58">
        <v>49.1</v>
      </c>
      <c r="R62" s="58">
        <v>4.6900000000000004</v>
      </c>
      <c r="S62" s="58">
        <v>21.2</v>
      </c>
      <c r="T62" s="58">
        <v>0</v>
      </c>
      <c r="U62" s="58">
        <v>0</v>
      </c>
      <c r="V62" s="58">
        <v>55.42</v>
      </c>
      <c r="W62" s="58">
        <v>339.91</v>
      </c>
    </row>
    <row r="63" spans="1:23" ht="25.5">
      <c r="A63" s="164">
        <v>61</v>
      </c>
      <c r="B63" s="158" t="s">
        <v>318</v>
      </c>
      <c r="C63" s="1" t="s">
        <v>321</v>
      </c>
      <c r="D63" s="1" t="s">
        <v>121</v>
      </c>
      <c r="E63" s="1">
        <v>2206.0300000000002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0</v>
      </c>
      <c r="T63" s="58">
        <v>0</v>
      </c>
      <c r="U63" s="58">
        <v>0</v>
      </c>
      <c r="V63" s="58">
        <v>483.91</v>
      </c>
      <c r="W63" s="58">
        <f t="shared" ref="W63" si="8">SUM(F63:V63)</f>
        <v>483.91</v>
      </c>
    </row>
    <row r="64" spans="1:23" ht="22.5">
      <c r="A64" s="164">
        <v>62</v>
      </c>
      <c r="B64" s="163" t="s">
        <v>150</v>
      </c>
      <c r="C64" s="1" t="s">
        <v>149</v>
      </c>
      <c r="D64" s="1" t="s">
        <v>97</v>
      </c>
      <c r="E64" s="1">
        <v>103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  <c r="L64" s="58">
        <v>0</v>
      </c>
      <c r="M64" s="58">
        <v>0</v>
      </c>
      <c r="N64" s="58">
        <v>0</v>
      </c>
      <c r="O64" s="58">
        <v>0</v>
      </c>
      <c r="P64" s="58">
        <v>0</v>
      </c>
      <c r="Q64" s="58">
        <v>0</v>
      </c>
      <c r="R64" s="58">
        <v>0</v>
      </c>
      <c r="S64" s="58">
        <v>0</v>
      </c>
      <c r="T64" s="58">
        <v>0</v>
      </c>
      <c r="U64" s="58">
        <v>0</v>
      </c>
      <c r="V64" s="58">
        <v>0</v>
      </c>
      <c r="W64" s="58">
        <v>0</v>
      </c>
    </row>
    <row r="65" spans="2:23" s="127" customFormat="1">
      <c r="B65" s="260" t="s">
        <v>11</v>
      </c>
      <c r="C65" s="261"/>
      <c r="D65" s="261"/>
      <c r="E65" s="262"/>
      <c r="F65" s="126">
        <f t="shared" ref="F65:W65" si="9">SUM(F3:F64)</f>
        <v>0</v>
      </c>
      <c r="G65" s="143">
        <f t="shared" si="9"/>
        <v>19894.55</v>
      </c>
      <c r="H65" s="126">
        <f t="shared" si="9"/>
        <v>0</v>
      </c>
      <c r="I65" s="143">
        <f t="shared" si="9"/>
        <v>165.18</v>
      </c>
      <c r="J65" s="126">
        <f t="shared" si="9"/>
        <v>137.9</v>
      </c>
      <c r="K65" s="143">
        <f t="shared" si="9"/>
        <v>1340.47</v>
      </c>
      <c r="L65" s="126">
        <f t="shared" si="9"/>
        <v>2223.48</v>
      </c>
      <c r="M65" s="143">
        <f t="shared" si="9"/>
        <v>0</v>
      </c>
      <c r="N65" s="126">
        <f t="shared" si="9"/>
        <v>0</v>
      </c>
      <c r="O65" s="143">
        <f t="shared" si="9"/>
        <v>68.820000000000007</v>
      </c>
      <c r="P65" s="126">
        <f t="shared" si="9"/>
        <v>5.62</v>
      </c>
      <c r="Q65" s="143">
        <f t="shared" si="9"/>
        <v>52.36</v>
      </c>
      <c r="R65" s="126">
        <f t="shared" si="9"/>
        <v>4.6900000000000004</v>
      </c>
      <c r="S65" s="143">
        <f t="shared" si="9"/>
        <v>1286.72</v>
      </c>
      <c r="T65" s="126">
        <f t="shared" si="9"/>
        <v>1016.62</v>
      </c>
      <c r="U65" s="143">
        <f t="shared" si="9"/>
        <v>0</v>
      </c>
      <c r="V65" s="126">
        <f t="shared" si="9"/>
        <v>2517.1799999999998</v>
      </c>
      <c r="W65" s="143">
        <f t="shared" si="9"/>
        <v>28713.589999999997</v>
      </c>
    </row>
  </sheetData>
  <mergeCells count="2">
    <mergeCell ref="A1:W1"/>
    <mergeCell ref="B65:E65"/>
  </mergeCells>
  <pageMargins left="0.22" right="0.70866141732283505" top="0.74803149606299202" bottom="0.74803149606299202" header="0.31496062992126" footer="0.31496062992126"/>
  <pageSetup paperSize="9" scale="7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65"/>
  <sheetViews>
    <sheetView topLeftCell="F58" zoomScale="85" zoomScaleNormal="85" workbookViewId="0">
      <selection activeCell="J61" sqref="J61"/>
    </sheetView>
  </sheetViews>
  <sheetFormatPr defaultRowHeight="15"/>
  <sheetData>
    <row r="1" spans="1:23">
      <c r="A1" s="259" t="s">
        <v>330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</row>
    <row r="2" spans="1:23" ht="79.5">
      <c r="A2" s="123" t="s">
        <v>292</v>
      </c>
      <c r="B2" s="123" t="s">
        <v>293</v>
      </c>
      <c r="C2" s="123" t="s">
        <v>2</v>
      </c>
      <c r="D2" s="124" t="s">
        <v>3</v>
      </c>
      <c r="E2" s="123" t="s">
        <v>182</v>
      </c>
      <c r="F2" s="123" t="s">
        <v>294</v>
      </c>
      <c r="G2" s="123" t="s">
        <v>295</v>
      </c>
      <c r="H2" s="123" t="s">
        <v>296</v>
      </c>
      <c r="I2" s="123" t="s">
        <v>297</v>
      </c>
      <c r="J2" s="123" t="s">
        <v>298</v>
      </c>
      <c r="K2" s="123" t="s">
        <v>299</v>
      </c>
      <c r="L2" s="123" t="s">
        <v>300</v>
      </c>
      <c r="M2" s="123" t="s">
        <v>301</v>
      </c>
      <c r="N2" s="123" t="s">
        <v>302</v>
      </c>
      <c r="O2" s="123" t="s">
        <v>303</v>
      </c>
      <c r="P2" s="123" t="s">
        <v>304</v>
      </c>
      <c r="Q2" s="123" t="s">
        <v>305</v>
      </c>
      <c r="R2" s="123" t="s">
        <v>306</v>
      </c>
      <c r="S2" s="123" t="s">
        <v>307</v>
      </c>
      <c r="T2" s="123" t="s">
        <v>308</v>
      </c>
      <c r="U2" s="123" t="s">
        <v>309</v>
      </c>
      <c r="V2" s="123" t="s">
        <v>310</v>
      </c>
      <c r="W2" s="123" t="s">
        <v>311</v>
      </c>
    </row>
    <row r="3" spans="1:23">
      <c r="A3" s="58">
        <v>1</v>
      </c>
      <c r="B3" s="3" t="s">
        <v>17</v>
      </c>
      <c r="C3" s="3" t="s">
        <v>18</v>
      </c>
      <c r="D3" s="2" t="s">
        <v>19</v>
      </c>
      <c r="E3" s="17" t="s">
        <v>20</v>
      </c>
      <c r="F3" s="58">
        <v>0</v>
      </c>
      <c r="G3" s="58">
        <v>0</v>
      </c>
      <c r="H3" s="58">
        <v>0</v>
      </c>
      <c r="I3" s="58">
        <v>0</v>
      </c>
      <c r="J3" s="58">
        <v>0</v>
      </c>
      <c r="K3" s="58">
        <v>0</v>
      </c>
      <c r="L3" s="58">
        <v>0</v>
      </c>
      <c r="M3" s="58">
        <v>0</v>
      </c>
      <c r="N3" s="58">
        <v>0</v>
      </c>
      <c r="O3" s="58">
        <v>0</v>
      </c>
      <c r="P3" s="58">
        <v>0</v>
      </c>
      <c r="Q3" s="58">
        <v>0</v>
      </c>
      <c r="R3" s="58">
        <v>0</v>
      </c>
      <c r="S3" s="58">
        <v>0</v>
      </c>
      <c r="T3" s="58">
        <v>0</v>
      </c>
      <c r="U3" s="58">
        <v>0</v>
      </c>
      <c r="V3" s="58">
        <v>0</v>
      </c>
      <c r="W3" s="58">
        <v>0</v>
      </c>
    </row>
    <row r="4" spans="1:23" ht="33.75">
      <c r="A4" s="58">
        <v>2</v>
      </c>
      <c r="B4" s="3" t="s">
        <v>21</v>
      </c>
      <c r="C4" s="3" t="s">
        <v>22</v>
      </c>
      <c r="D4" s="2" t="s">
        <v>8</v>
      </c>
      <c r="E4" s="17" t="s">
        <v>20</v>
      </c>
      <c r="F4" s="58">
        <v>0</v>
      </c>
      <c r="G4" s="58">
        <v>1723.44</v>
      </c>
      <c r="H4" s="58">
        <v>0</v>
      </c>
      <c r="I4" s="58">
        <v>0</v>
      </c>
      <c r="J4" s="58">
        <v>0</v>
      </c>
      <c r="K4" s="58">
        <v>0</v>
      </c>
      <c r="L4" s="58">
        <v>0</v>
      </c>
      <c r="M4" s="58">
        <v>0</v>
      </c>
      <c r="N4" s="58">
        <v>0</v>
      </c>
      <c r="O4" s="58">
        <v>0</v>
      </c>
      <c r="P4" s="58">
        <v>0</v>
      </c>
      <c r="Q4" s="58">
        <v>0</v>
      </c>
      <c r="R4" s="58">
        <v>0</v>
      </c>
      <c r="S4" s="58">
        <v>0</v>
      </c>
      <c r="T4" s="58">
        <v>0</v>
      </c>
      <c r="U4" s="58">
        <v>0</v>
      </c>
      <c r="V4" s="58">
        <v>0</v>
      </c>
      <c r="W4" s="58">
        <v>1723.44</v>
      </c>
    </row>
    <row r="5" spans="1:23" ht="33.75">
      <c r="A5" s="58">
        <v>3</v>
      </c>
      <c r="B5" s="3" t="s">
        <v>343</v>
      </c>
      <c r="C5" s="3" t="s">
        <v>23</v>
      </c>
      <c r="D5" s="2" t="s">
        <v>24</v>
      </c>
      <c r="E5" s="17" t="s">
        <v>25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8">
        <v>0</v>
      </c>
      <c r="O5" s="58">
        <v>0</v>
      </c>
      <c r="P5" s="58">
        <v>0</v>
      </c>
      <c r="Q5" s="58">
        <v>0</v>
      </c>
      <c r="R5" s="58">
        <v>0</v>
      </c>
      <c r="S5" s="58">
        <v>0</v>
      </c>
      <c r="T5" s="58">
        <v>0</v>
      </c>
      <c r="U5" s="58">
        <v>0</v>
      </c>
      <c r="V5" s="58">
        <v>1678.73</v>
      </c>
      <c r="W5" s="58">
        <v>1678.73</v>
      </c>
    </row>
    <row r="6" spans="1:23" ht="22.5">
      <c r="A6" s="58">
        <v>4</v>
      </c>
      <c r="B6" s="3" t="s">
        <v>26</v>
      </c>
      <c r="C6" s="3" t="s">
        <v>27</v>
      </c>
      <c r="D6" s="2" t="s">
        <v>8</v>
      </c>
      <c r="E6" s="17" t="s">
        <v>28</v>
      </c>
      <c r="F6" s="58">
        <v>0</v>
      </c>
      <c r="G6" s="58">
        <v>0</v>
      </c>
      <c r="H6" s="58">
        <v>0</v>
      </c>
      <c r="I6" s="58">
        <v>0</v>
      </c>
      <c r="J6" s="58">
        <v>0</v>
      </c>
      <c r="K6" s="58">
        <v>0</v>
      </c>
      <c r="L6" s="58">
        <v>0</v>
      </c>
      <c r="M6" s="58">
        <v>0</v>
      </c>
      <c r="N6" s="58">
        <v>0</v>
      </c>
      <c r="O6" s="58">
        <v>0</v>
      </c>
      <c r="P6" s="58">
        <v>0</v>
      </c>
      <c r="Q6" s="58">
        <v>0</v>
      </c>
      <c r="R6" s="58">
        <v>0</v>
      </c>
      <c r="S6" s="58">
        <v>0</v>
      </c>
      <c r="T6" s="58">
        <v>0</v>
      </c>
      <c r="U6" s="58">
        <v>0</v>
      </c>
      <c r="V6" s="58">
        <v>0</v>
      </c>
      <c r="W6" s="58">
        <v>0</v>
      </c>
    </row>
    <row r="7" spans="1:23" ht="33.75">
      <c r="A7" s="58">
        <v>5</v>
      </c>
      <c r="B7" s="3" t="s">
        <v>29</v>
      </c>
      <c r="C7" s="3" t="s">
        <v>27</v>
      </c>
      <c r="D7" s="2" t="s">
        <v>8</v>
      </c>
      <c r="E7" s="17" t="s">
        <v>30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0</v>
      </c>
      <c r="Q7" s="58">
        <v>0</v>
      </c>
      <c r="R7" s="58">
        <v>0</v>
      </c>
      <c r="S7" s="58">
        <v>0</v>
      </c>
      <c r="T7" s="58">
        <v>0</v>
      </c>
      <c r="U7" s="58">
        <v>0</v>
      </c>
      <c r="V7" s="58">
        <v>0</v>
      </c>
      <c r="W7" s="58">
        <v>0</v>
      </c>
    </row>
    <row r="8" spans="1:23" ht="33.75">
      <c r="A8" s="58">
        <v>6</v>
      </c>
      <c r="B8" s="3" t="s">
        <v>31</v>
      </c>
      <c r="C8" s="3" t="s">
        <v>32</v>
      </c>
      <c r="D8" s="2" t="s">
        <v>8</v>
      </c>
      <c r="E8" s="17" t="s">
        <v>33</v>
      </c>
      <c r="F8" s="58">
        <v>0</v>
      </c>
      <c r="G8" s="58">
        <v>1.94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58">
        <v>0</v>
      </c>
      <c r="U8" s="58">
        <v>0</v>
      </c>
      <c r="V8" s="58">
        <v>0</v>
      </c>
      <c r="W8" s="58">
        <v>1.94</v>
      </c>
    </row>
    <row r="9" spans="1:23" ht="45">
      <c r="A9" s="58">
        <v>7</v>
      </c>
      <c r="B9" s="3" t="s">
        <v>34</v>
      </c>
      <c r="C9" s="3" t="s">
        <v>32</v>
      </c>
      <c r="D9" s="2" t="s">
        <v>8</v>
      </c>
      <c r="E9" s="17" t="s">
        <v>35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</row>
    <row r="10" spans="1:23" ht="45">
      <c r="A10" s="58">
        <v>8</v>
      </c>
      <c r="B10" s="3" t="s">
        <v>36</v>
      </c>
      <c r="C10" s="3" t="s">
        <v>32</v>
      </c>
      <c r="D10" s="2" t="s">
        <v>37</v>
      </c>
      <c r="E10" s="17" t="s">
        <v>38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1340.47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1238.42</v>
      </c>
      <c r="T10" s="58">
        <v>0</v>
      </c>
      <c r="U10" s="58">
        <v>0</v>
      </c>
      <c r="V10" s="58">
        <v>0</v>
      </c>
      <c r="W10" s="58">
        <f t="shared" ref="W10" si="0">SUM(F10:V10)</f>
        <v>2578.8900000000003</v>
      </c>
    </row>
    <row r="11" spans="1:23" ht="33.75">
      <c r="A11" s="58">
        <v>9</v>
      </c>
      <c r="B11" s="3" t="s">
        <v>39</v>
      </c>
      <c r="C11" s="3" t="s">
        <v>40</v>
      </c>
      <c r="D11" s="2" t="s">
        <v>41</v>
      </c>
      <c r="E11" s="17" t="s">
        <v>20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</row>
    <row r="12" spans="1:23" ht="45">
      <c r="A12" s="58">
        <v>10</v>
      </c>
      <c r="B12" s="3" t="s">
        <v>42</v>
      </c>
      <c r="C12" s="3" t="s">
        <v>32</v>
      </c>
      <c r="D12" s="2" t="s">
        <v>43</v>
      </c>
      <c r="E12" s="17" t="s">
        <v>44</v>
      </c>
      <c r="F12" s="58">
        <v>0</v>
      </c>
      <c r="G12" s="58">
        <v>0</v>
      </c>
      <c r="H12" s="58">
        <v>0</v>
      </c>
      <c r="I12" s="58">
        <v>144.86000000000001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f t="shared" ref="W12" si="1">SUM(F12:V12)</f>
        <v>144.86000000000001</v>
      </c>
    </row>
    <row r="13" spans="1:23" ht="33.75">
      <c r="A13" s="58">
        <v>11</v>
      </c>
      <c r="B13" s="3" t="s">
        <v>45</v>
      </c>
      <c r="C13" s="3" t="s">
        <v>46</v>
      </c>
      <c r="D13" s="2" t="s">
        <v>8</v>
      </c>
      <c r="E13" s="17" t="s">
        <v>47</v>
      </c>
      <c r="F13" s="58">
        <v>0</v>
      </c>
      <c r="G13" s="58">
        <v>2082.21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>
        <v>0</v>
      </c>
      <c r="W13" s="58">
        <v>2082.21</v>
      </c>
    </row>
    <row r="14" spans="1:23" ht="56.25">
      <c r="A14" s="58">
        <v>12</v>
      </c>
      <c r="B14" s="3" t="s">
        <v>48</v>
      </c>
      <c r="C14" s="3" t="s">
        <v>46</v>
      </c>
      <c r="D14" s="2" t="s">
        <v>8</v>
      </c>
      <c r="E14" s="17" t="s">
        <v>49</v>
      </c>
      <c r="F14" s="58">
        <v>0</v>
      </c>
      <c r="G14" s="58">
        <v>3339.62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3339.62</v>
      </c>
    </row>
    <row r="15" spans="1:23" ht="56.25">
      <c r="A15" s="58">
        <v>13</v>
      </c>
      <c r="B15" s="3" t="s">
        <v>52</v>
      </c>
      <c r="C15" s="3" t="s">
        <v>53</v>
      </c>
      <c r="D15" s="2" t="s">
        <v>8</v>
      </c>
      <c r="E15" s="17" t="s">
        <v>51</v>
      </c>
      <c r="F15" s="58">
        <v>0</v>
      </c>
      <c r="G15" s="58">
        <v>3.3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3.3</v>
      </c>
    </row>
    <row r="16" spans="1:23" ht="56.25">
      <c r="A16" s="58">
        <v>14</v>
      </c>
      <c r="B16" s="3" t="s">
        <v>54</v>
      </c>
      <c r="C16" s="3" t="s">
        <v>46</v>
      </c>
      <c r="D16" s="2" t="s">
        <v>8</v>
      </c>
      <c r="E16" s="17" t="s">
        <v>55</v>
      </c>
      <c r="F16" s="58">
        <v>0</v>
      </c>
      <c r="G16" s="58">
        <v>1480.53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1480.53</v>
      </c>
    </row>
    <row r="17" spans="1:23" ht="67.5">
      <c r="A17" s="58">
        <v>15</v>
      </c>
      <c r="B17" s="3" t="s">
        <v>56</v>
      </c>
      <c r="C17" s="3" t="s">
        <v>57</v>
      </c>
      <c r="D17" s="2" t="s">
        <v>8</v>
      </c>
      <c r="E17" s="17" t="s">
        <v>58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</row>
    <row r="18" spans="1:23" ht="56.25">
      <c r="A18" s="58">
        <v>16</v>
      </c>
      <c r="B18" s="3" t="s">
        <v>59</v>
      </c>
      <c r="C18" s="3" t="s">
        <v>60</v>
      </c>
      <c r="D18" s="2" t="s">
        <v>8</v>
      </c>
      <c r="E18" s="17" t="s">
        <v>25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</row>
    <row r="19" spans="1:23" ht="56.25">
      <c r="A19" s="58">
        <v>17</v>
      </c>
      <c r="B19" s="3" t="s">
        <v>61</v>
      </c>
      <c r="C19" s="3" t="s">
        <v>62</v>
      </c>
      <c r="D19" s="2" t="s">
        <v>8</v>
      </c>
      <c r="E19" s="17" t="s">
        <v>25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</row>
    <row r="20" spans="1:23" ht="67.5">
      <c r="A20" s="58">
        <v>18</v>
      </c>
      <c r="B20" s="3" t="s">
        <v>63</v>
      </c>
      <c r="C20" s="3" t="s">
        <v>64</v>
      </c>
      <c r="D20" s="2" t="s">
        <v>8</v>
      </c>
      <c r="E20" s="17" t="s">
        <v>65</v>
      </c>
      <c r="F20" s="58">
        <v>0</v>
      </c>
      <c r="G20" s="58">
        <v>19.21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/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58">
        <v>0</v>
      </c>
      <c r="W20" s="58">
        <v>19.21</v>
      </c>
    </row>
    <row r="21" spans="1:23" ht="45">
      <c r="A21" s="58">
        <v>19</v>
      </c>
      <c r="B21" s="3" t="s">
        <v>66</v>
      </c>
      <c r="C21" s="3" t="s">
        <v>67</v>
      </c>
      <c r="D21" s="2" t="s">
        <v>8</v>
      </c>
      <c r="E21" s="17" t="s">
        <v>68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</row>
    <row r="22" spans="1:23" ht="45">
      <c r="A22" s="58">
        <v>20</v>
      </c>
      <c r="B22" s="3" t="s">
        <v>69</v>
      </c>
      <c r="C22" s="3" t="s">
        <v>67</v>
      </c>
      <c r="D22" s="2" t="s">
        <v>8</v>
      </c>
      <c r="E22" s="17" t="s">
        <v>70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</row>
    <row r="23" spans="1:23" ht="33.75">
      <c r="A23" s="58">
        <v>21</v>
      </c>
      <c r="B23" s="3" t="s">
        <v>71</v>
      </c>
      <c r="C23" s="3" t="s">
        <v>72</v>
      </c>
      <c r="D23" s="2" t="s">
        <v>8</v>
      </c>
      <c r="E23" s="17" t="s">
        <v>73</v>
      </c>
      <c r="F23" s="58">
        <v>0</v>
      </c>
      <c r="G23" s="58">
        <v>1144.55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</row>
    <row r="24" spans="1:23" ht="45">
      <c r="A24" s="58">
        <v>22</v>
      </c>
      <c r="B24" s="3" t="s">
        <v>74</v>
      </c>
      <c r="C24" s="3" t="s">
        <v>75</v>
      </c>
      <c r="D24" s="2" t="s">
        <v>8</v>
      </c>
      <c r="E24" s="17" t="s">
        <v>76</v>
      </c>
      <c r="F24" s="58">
        <v>0</v>
      </c>
      <c r="G24" s="58">
        <v>82.56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>
        <v>0</v>
      </c>
      <c r="W24" s="58">
        <v>82.56</v>
      </c>
    </row>
    <row r="25" spans="1:23" ht="33.75">
      <c r="A25" s="58">
        <v>23</v>
      </c>
      <c r="B25" s="3" t="s">
        <v>77</v>
      </c>
      <c r="C25" s="3" t="s">
        <v>78</v>
      </c>
      <c r="D25" s="2" t="s">
        <v>8</v>
      </c>
      <c r="E25" s="17" t="s">
        <v>35</v>
      </c>
      <c r="F25" s="58">
        <v>0</v>
      </c>
      <c r="G25" s="58">
        <v>347.79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v>347.79</v>
      </c>
    </row>
    <row r="26" spans="1:23" ht="33.75">
      <c r="A26" s="58">
        <v>24</v>
      </c>
      <c r="B26" s="3" t="s">
        <v>79</v>
      </c>
      <c r="C26" s="3" t="s">
        <v>72</v>
      </c>
      <c r="D26" s="2" t="s">
        <v>8</v>
      </c>
      <c r="E26" s="17" t="s">
        <v>80</v>
      </c>
      <c r="F26" s="58">
        <v>0</v>
      </c>
      <c r="G26" s="58">
        <v>1983.16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58">
        <v>0</v>
      </c>
      <c r="W26" s="58">
        <v>1983.16</v>
      </c>
    </row>
    <row r="27" spans="1:23" ht="22.5">
      <c r="A27" s="58">
        <v>25</v>
      </c>
      <c r="B27" s="3" t="s">
        <v>81</v>
      </c>
      <c r="C27" s="3" t="s">
        <v>82</v>
      </c>
      <c r="D27" s="2" t="s">
        <v>8</v>
      </c>
      <c r="E27" s="17" t="s">
        <v>33</v>
      </c>
      <c r="F27" s="58">
        <v>0</v>
      </c>
      <c r="G27" s="58">
        <v>346.89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58">
        <v>346.89</v>
      </c>
    </row>
    <row r="28" spans="1:23" ht="45">
      <c r="A28" s="58">
        <v>26</v>
      </c>
      <c r="B28" s="3" t="s">
        <v>83</v>
      </c>
      <c r="C28" s="3" t="s">
        <v>84</v>
      </c>
      <c r="D28" s="2" t="s">
        <v>8</v>
      </c>
      <c r="E28" s="17" t="s">
        <v>85</v>
      </c>
      <c r="F28" s="58">
        <v>0</v>
      </c>
      <c r="G28" s="58">
        <v>649.04999999999995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58">
        <v>0</v>
      </c>
      <c r="W28" s="58">
        <v>649.04999999999995</v>
      </c>
    </row>
    <row r="29" spans="1:23" ht="33.75">
      <c r="A29" s="58">
        <v>27</v>
      </c>
      <c r="B29" s="3" t="s">
        <v>86</v>
      </c>
      <c r="C29" s="3" t="s">
        <v>50</v>
      </c>
      <c r="D29" s="2" t="s">
        <v>8</v>
      </c>
      <c r="E29" s="17" t="s">
        <v>87</v>
      </c>
      <c r="F29" s="58">
        <v>0</v>
      </c>
      <c r="G29" s="58">
        <v>3511.47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V29" s="58">
        <v>0</v>
      </c>
      <c r="W29" s="58">
        <v>3511.47</v>
      </c>
    </row>
    <row r="30" spans="1:23" ht="45">
      <c r="A30" s="58">
        <v>28</v>
      </c>
      <c r="B30" s="3" t="s">
        <v>88</v>
      </c>
      <c r="C30" s="3" t="s">
        <v>50</v>
      </c>
      <c r="D30" s="2" t="s">
        <v>8</v>
      </c>
      <c r="E30" s="17" t="s">
        <v>51</v>
      </c>
      <c r="F30" s="58">
        <v>0</v>
      </c>
      <c r="G30" s="58">
        <v>23.1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58">
        <v>0</v>
      </c>
      <c r="U30" s="58">
        <v>0</v>
      </c>
      <c r="V30" s="58">
        <v>0</v>
      </c>
      <c r="W30" s="58">
        <v>23.1</v>
      </c>
    </row>
    <row r="31" spans="1:23" ht="33.75">
      <c r="A31" s="58">
        <v>29</v>
      </c>
      <c r="B31" s="3" t="s">
        <v>89</v>
      </c>
      <c r="C31" s="3" t="s">
        <v>90</v>
      </c>
      <c r="D31" s="2" t="s">
        <v>8</v>
      </c>
      <c r="E31" s="17" t="s">
        <v>33</v>
      </c>
      <c r="F31" s="58">
        <v>0</v>
      </c>
      <c r="G31" s="58">
        <v>1794.99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0</v>
      </c>
      <c r="S31" s="58">
        <v>0</v>
      </c>
      <c r="T31" s="58">
        <v>0</v>
      </c>
      <c r="U31" s="58">
        <v>0</v>
      </c>
      <c r="V31" s="58">
        <v>0</v>
      </c>
      <c r="W31" s="58">
        <v>1794.99</v>
      </c>
    </row>
    <row r="32" spans="1:23" ht="45">
      <c r="A32" s="58">
        <v>30</v>
      </c>
      <c r="B32" s="3" t="s">
        <v>91</v>
      </c>
      <c r="C32" s="3" t="s">
        <v>53</v>
      </c>
      <c r="D32" s="2" t="s">
        <v>8</v>
      </c>
      <c r="E32" s="17" t="s">
        <v>92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  <c r="T32" s="58">
        <v>0</v>
      </c>
      <c r="U32" s="58">
        <v>0</v>
      </c>
      <c r="V32" s="58">
        <v>0</v>
      </c>
      <c r="W32" s="58">
        <v>0</v>
      </c>
    </row>
    <row r="33" spans="1:23" ht="33.75">
      <c r="A33" s="58">
        <v>31</v>
      </c>
      <c r="B33" s="3" t="s">
        <v>93</v>
      </c>
      <c r="C33" s="3" t="s">
        <v>94</v>
      </c>
      <c r="D33" s="2" t="s">
        <v>8</v>
      </c>
      <c r="E33" s="17" t="s">
        <v>87</v>
      </c>
      <c r="F33" s="58">
        <v>0</v>
      </c>
      <c r="G33" s="58">
        <v>2319.98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58">
        <v>2319.98</v>
      </c>
    </row>
    <row r="34" spans="1:23" ht="45">
      <c r="A34" s="58">
        <v>32</v>
      </c>
      <c r="B34" s="4" t="s">
        <v>95</v>
      </c>
      <c r="C34" s="4" t="s">
        <v>96</v>
      </c>
      <c r="D34" s="230" t="s">
        <v>97</v>
      </c>
      <c r="E34" s="1" t="s">
        <v>98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1854.38</v>
      </c>
      <c r="M34" s="58">
        <v>0</v>
      </c>
      <c r="N34" s="58">
        <v>0</v>
      </c>
      <c r="O34" s="58">
        <v>0</v>
      </c>
      <c r="P34" s="58">
        <v>0</v>
      </c>
      <c r="Q34" s="58">
        <v>0</v>
      </c>
      <c r="R34" s="58">
        <v>0</v>
      </c>
      <c r="S34" s="58">
        <v>0</v>
      </c>
      <c r="T34" s="58">
        <v>0</v>
      </c>
      <c r="U34" s="58">
        <v>0</v>
      </c>
      <c r="V34" s="58">
        <v>0</v>
      </c>
      <c r="W34" s="58">
        <v>1854.38</v>
      </c>
    </row>
    <row r="35" spans="1:23" ht="67.5">
      <c r="A35" s="58">
        <v>33</v>
      </c>
      <c r="B35" s="4" t="s">
        <v>99</v>
      </c>
      <c r="C35" s="4" t="s">
        <v>100</v>
      </c>
      <c r="D35" s="230" t="s">
        <v>101</v>
      </c>
      <c r="E35" s="1" t="s">
        <v>102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59.83</v>
      </c>
      <c r="P35" s="58">
        <v>0</v>
      </c>
      <c r="Q35" s="58">
        <v>0</v>
      </c>
      <c r="R35" s="58">
        <v>0</v>
      </c>
      <c r="S35" s="58">
        <v>0</v>
      </c>
      <c r="T35" s="58">
        <v>0</v>
      </c>
      <c r="U35" s="58">
        <v>0</v>
      </c>
      <c r="V35" s="58">
        <v>0</v>
      </c>
      <c r="W35" s="58">
        <f t="shared" ref="W35" si="2">SUM(F35:V35)</f>
        <v>59.83</v>
      </c>
    </row>
    <row r="36" spans="1:23" ht="33.75">
      <c r="A36" s="58">
        <v>34</v>
      </c>
      <c r="B36" s="4" t="s">
        <v>103</v>
      </c>
      <c r="C36" s="4" t="s">
        <v>104</v>
      </c>
      <c r="D36" s="230" t="s">
        <v>105</v>
      </c>
      <c r="E36" s="1" t="s">
        <v>106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8">
        <v>0</v>
      </c>
      <c r="U36" s="58">
        <v>0</v>
      </c>
      <c r="V36" s="58">
        <v>0</v>
      </c>
      <c r="W36" s="58">
        <v>0</v>
      </c>
    </row>
    <row r="37" spans="1:23" ht="33.75">
      <c r="A37" s="58">
        <v>35</v>
      </c>
      <c r="B37" s="4" t="s">
        <v>107</v>
      </c>
      <c r="C37" s="4" t="s">
        <v>108</v>
      </c>
      <c r="D37" s="230" t="s">
        <v>8</v>
      </c>
      <c r="E37" s="1" t="s">
        <v>109</v>
      </c>
      <c r="F37" s="58">
        <v>0</v>
      </c>
      <c r="G37" s="58">
        <v>37.49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  <c r="R37" s="58">
        <v>0</v>
      </c>
      <c r="S37" s="58">
        <v>0</v>
      </c>
      <c r="T37" s="58">
        <v>0</v>
      </c>
      <c r="U37" s="58">
        <v>0</v>
      </c>
      <c r="V37" s="58">
        <v>0</v>
      </c>
      <c r="W37" s="58">
        <v>37.49</v>
      </c>
    </row>
    <row r="38" spans="1:23" ht="56.25">
      <c r="A38" s="58">
        <v>36</v>
      </c>
      <c r="B38" s="4" t="s">
        <v>110</v>
      </c>
      <c r="C38" s="4" t="s">
        <v>111</v>
      </c>
      <c r="D38" s="230" t="s">
        <v>97</v>
      </c>
      <c r="E38" s="1" t="s">
        <v>112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54.84</v>
      </c>
      <c r="M38" s="58">
        <v>0</v>
      </c>
      <c r="N38" s="58">
        <v>0</v>
      </c>
      <c r="O38" s="58">
        <v>0</v>
      </c>
      <c r="P38" s="58">
        <v>0</v>
      </c>
      <c r="Q38" s="58">
        <v>0</v>
      </c>
      <c r="R38" s="58">
        <v>0</v>
      </c>
      <c r="S38" s="58">
        <v>0</v>
      </c>
      <c r="T38" s="58">
        <v>0</v>
      </c>
      <c r="U38" s="58">
        <v>0</v>
      </c>
      <c r="V38" s="58">
        <v>0</v>
      </c>
      <c r="W38" s="58">
        <v>54.84</v>
      </c>
    </row>
    <row r="39" spans="1:23" ht="56.25">
      <c r="A39" s="58">
        <v>37</v>
      </c>
      <c r="B39" s="4" t="s">
        <v>116</v>
      </c>
      <c r="C39" s="4" t="s">
        <v>117</v>
      </c>
      <c r="D39" s="230" t="s">
        <v>118</v>
      </c>
      <c r="E39" s="1" t="s">
        <v>51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58">
        <v>0</v>
      </c>
      <c r="P39" s="58">
        <v>0</v>
      </c>
      <c r="Q39" s="58">
        <v>0</v>
      </c>
      <c r="R39" s="58">
        <v>0</v>
      </c>
      <c r="S39" s="58">
        <v>0</v>
      </c>
      <c r="T39" s="58">
        <v>1016.62</v>
      </c>
      <c r="U39" s="58">
        <v>0</v>
      </c>
      <c r="V39" s="58">
        <v>0</v>
      </c>
      <c r="W39" s="58">
        <v>1016.62</v>
      </c>
    </row>
    <row r="40" spans="1:23" ht="45">
      <c r="A40" s="58">
        <v>38</v>
      </c>
      <c r="B40" s="4" t="s">
        <v>119</v>
      </c>
      <c r="C40" s="4" t="s">
        <v>108</v>
      </c>
      <c r="D40" s="230" t="s">
        <v>8</v>
      </c>
      <c r="E40" s="1" t="s">
        <v>120</v>
      </c>
      <c r="F40" s="58">
        <v>0</v>
      </c>
      <c r="G40" s="58">
        <v>88.21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58">
        <v>0</v>
      </c>
      <c r="R40" s="58">
        <v>0</v>
      </c>
      <c r="S40" s="58">
        <v>0</v>
      </c>
      <c r="T40" s="58">
        <v>0</v>
      </c>
      <c r="U40" s="58">
        <v>0</v>
      </c>
      <c r="V40" s="58">
        <v>0</v>
      </c>
      <c r="W40" s="58">
        <v>88.21</v>
      </c>
    </row>
    <row r="41" spans="1:23" ht="56.25">
      <c r="A41" s="58">
        <v>39</v>
      </c>
      <c r="B41" s="4" t="s">
        <v>124</v>
      </c>
      <c r="C41" s="4" t="s">
        <v>125</v>
      </c>
      <c r="D41" s="230" t="s">
        <v>97</v>
      </c>
      <c r="E41" s="13" t="s">
        <v>126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215.38</v>
      </c>
      <c r="M41" s="58">
        <v>0</v>
      </c>
      <c r="N41" s="58">
        <v>0</v>
      </c>
      <c r="O41" s="58">
        <v>0</v>
      </c>
      <c r="P41" s="58">
        <v>0</v>
      </c>
      <c r="Q41" s="58">
        <v>0</v>
      </c>
      <c r="R41" s="58">
        <v>0</v>
      </c>
      <c r="S41" s="58">
        <v>0</v>
      </c>
      <c r="T41" s="58">
        <v>0</v>
      </c>
      <c r="U41" s="58">
        <v>0</v>
      </c>
      <c r="V41" s="58">
        <v>0</v>
      </c>
      <c r="W41" s="58">
        <v>215.38</v>
      </c>
    </row>
    <row r="42" spans="1:23" ht="67.5">
      <c r="A42" s="58">
        <v>40</v>
      </c>
      <c r="B42" s="4" t="s">
        <v>127</v>
      </c>
      <c r="C42" s="4" t="s">
        <v>108</v>
      </c>
      <c r="D42" s="230" t="s">
        <v>8</v>
      </c>
      <c r="E42" s="13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/>
      <c r="S42" s="58">
        <v>0</v>
      </c>
      <c r="T42" s="58">
        <v>0</v>
      </c>
      <c r="U42" s="58">
        <v>0</v>
      </c>
      <c r="V42" s="58">
        <v>0</v>
      </c>
      <c r="W42" s="58">
        <v>0</v>
      </c>
    </row>
    <row r="43" spans="1:23" ht="45">
      <c r="A43" s="58">
        <v>41</v>
      </c>
      <c r="B43" s="4" t="s">
        <v>128</v>
      </c>
      <c r="C43" s="4" t="s">
        <v>129</v>
      </c>
      <c r="D43" s="230" t="s">
        <v>130</v>
      </c>
      <c r="E43" s="13" t="s">
        <v>25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  <c r="R43" s="58">
        <v>0</v>
      </c>
      <c r="S43" s="58">
        <v>0</v>
      </c>
      <c r="T43" s="58">
        <v>0</v>
      </c>
      <c r="U43" s="58">
        <v>0</v>
      </c>
      <c r="V43" s="58">
        <v>0</v>
      </c>
      <c r="W43" s="58">
        <v>0</v>
      </c>
    </row>
    <row r="44" spans="1:23" ht="45">
      <c r="A44" s="58">
        <v>42</v>
      </c>
      <c r="B44" s="4" t="s">
        <v>134</v>
      </c>
      <c r="C44" s="4" t="s">
        <v>135</v>
      </c>
      <c r="D44" s="230" t="s">
        <v>136</v>
      </c>
      <c r="E44" s="1" t="s">
        <v>137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  <c r="R44" s="58">
        <v>0</v>
      </c>
      <c r="S44" s="58">
        <v>0</v>
      </c>
      <c r="T44" s="58">
        <v>0.53</v>
      </c>
      <c r="U44" s="58">
        <v>0</v>
      </c>
      <c r="V44" s="58">
        <v>0</v>
      </c>
      <c r="W44" s="58">
        <v>0</v>
      </c>
    </row>
    <row r="45" spans="1:23" ht="67.5">
      <c r="A45" s="58">
        <v>43</v>
      </c>
      <c r="B45" s="4" t="s">
        <v>138</v>
      </c>
      <c r="C45" s="4" t="s">
        <v>123</v>
      </c>
      <c r="D45" s="230" t="s">
        <v>139</v>
      </c>
      <c r="E45" s="1" t="s">
        <v>140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  <c r="R45" s="58">
        <v>0</v>
      </c>
      <c r="S45" s="58">
        <v>0</v>
      </c>
      <c r="T45" s="58">
        <v>0</v>
      </c>
      <c r="U45" s="58">
        <v>0</v>
      </c>
      <c r="V45" s="58">
        <v>0</v>
      </c>
      <c r="W45" s="58">
        <f t="shared" ref="W45" si="3">SUM(F45:V45)</f>
        <v>0</v>
      </c>
    </row>
    <row r="46" spans="1:23" ht="56.25">
      <c r="A46" s="58">
        <v>44</v>
      </c>
      <c r="B46" s="4" t="s">
        <v>337</v>
      </c>
      <c r="C46" s="4" t="s">
        <v>141</v>
      </c>
      <c r="D46" s="230" t="s">
        <v>142</v>
      </c>
      <c r="E46" s="1" t="s">
        <v>143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8">
        <v>0</v>
      </c>
      <c r="Q46" s="58">
        <v>0</v>
      </c>
      <c r="R46" s="58">
        <v>0</v>
      </c>
      <c r="S46" s="58">
        <v>0</v>
      </c>
      <c r="T46" s="58">
        <v>0</v>
      </c>
      <c r="U46" s="58">
        <v>0</v>
      </c>
      <c r="V46" s="58">
        <v>168.06</v>
      </c>
      <c r="W46" s="58">
        <v>168.06</v>
      </c>
    </row>
    <row r="47" spans="1:23" ht="45">
      <c r="A47" s="58">
        <v>45</v>
      </c>
      <c r="B47" s="4" t="s">
        <v>151</v>
      </c>
      <c r="C47" s="4" t="s">
        <v>147</v>
      </c>
      <c r="D47" s="230" t="s">
        <v>152</v>
      </c>
      <c r="E47" s="1" t="s">
        <v>153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58">
        <v>1.36</v>
      </c>
      <c r="P47" s="58">
        <v>0</v>
      </c>
      <c r="Q47" s="58">
        <v>0</v>
      </c>
      <c r="R47" s="58">
        <v>0</v>
      </c>
      <c r="S47" s="58">
        <v>0</v>
      </c>
      <c r="T47" s="58">
        <v>0</v>
      </c>
      <c r="U47" s="58">
        <v>0</v>
      </c>
      <c r="V47" s="58">
        <v>0</v>
      </c>
      <c r="W47" s="58">
        <f t="shared" ref="W47" si="4">SUM(F47:V47)</f>
        <v>1.36</v>
      </c>
    </row>
    <row r="48" spans="1:23" ht="78.75">
      <c r="A48" s="58">
        <v>46</v>
      </c>
      <c r="B48" s="4" t="s">
        <v>154</v>
      </c>
      <c r="C48" s="15" t="s">
        <v>155</v>
      </c>
      <c r="D48" s="230" t="s">
        <v>156</v>
      </c>
      <c r="E48" s="1" t="s">
        <v>157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8">
        <v>0</v>
      </c>
      <c r="L48" s="58">
        <v>0</v>
      </c>
      <c r="M48" s="58">
        <v>0</v>
      </c>
      <c r="N48" s="58">
        <v>0</v>
      </c>
      <c r="O48" s="58">
        <v>0</v>
      </c>
      <c r="P48" s="58">
        <v>0</v>
      </c>
      <c r="Q48" s="58">
        <v>0</v>
      </c>
      <c r="R48" s="58">
        <v>0</v>
      </c>
      <c r="S48" s="58">
        <v>0</v>
      </c>
      <c r="T48" s="58">
        <v>0</v>
      </c>
      <c r="U48" s="58">
        <v>0</v>
      </c>
      <c r="V48" s="58">
        <v>0</v>
      </c>
      <c r="W48" s="58">
        <v>0</v>
      </c>
    </row>
    <row r="49" spans="1:23" ht="101.25">
      <c r="A49" s="58">
        <v>47</v>
      </c>
      <c r="B49" s="16" t="s">
        <v>158</v>
      </c>
      <c r="C49" s="16" t="s">
        <v>160</v>
      </c>
      <c r="D49" s="5" t="s">
        <v>161</v>
      </c>
      <c r="E49" s="5" t="s">
        <v>162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2</v>
      </c>
      <c r="T49" s="58">
        <v>0</v>
      </c>
      <c r="U49" s="58">
        <v>0</v>
      </c>
      <c r="V49" s="58">
        <v>131.06</v>
      </c>
      <c r="W49" s="58">
        <f t="shared" ref="W49" si="5">SUM(F49:V49)</f>
        <v>133.06</v>
      </c>
    </row>
    <row r="50" spans="1:23" ht="56.25">
      <c r="A50" s="58">
        <v>48</v>
      </c>
      <c r="B50" s="16" t="s">
        <v>163</v>
      </c>
      <c r="C50" s="16" t="s">
        <v>164</v>
      </c>
      <c r="D50" s="5" t="s">
        <v>165</v>
      </c>
      <c r="E50" s="5" t="s">
        <v>166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8">
        <v>0</v>
      </c>
      <c r="L50" s="58">
        <v>0</v>
      </c>
      <c r="M50" s="58">
        <v>0</v>
      </c>
      <c r="N50" s="58">
        <v>0</v>
      </c>
      <c r="O50" s="58">
        <v>0</v>
      </c>
      <c r="P50" s="58">
        <v>0</v>
      </c>
      <c r="Q50" s="58">
        <v>0</v>
      </c>
      <c r="R50" s="58">
        <v>0</v>
      </c>
      <c r="S50" s="58">
        <v>23.26</v>
      </c>
      <c r="T50" s="58">
        <v>0</v>
      </c>
      <c r="U50" s="58">
        <v>0</v>
      </c>
      <c r="V50" s="58">
        <v>0</v>
      </c>
      <c r="W50" s="58">
        <v>23.26</v>
      </c>
    </row>
    <row r="51" spans="1:23" ht="78.75">
      <c r="A51" s="58">
        <v>49</v>
      </c>
      <c r="B51" s="16" t="s">
        <v>314</v>
      </c>
      <c r="C51" s="16" t="s">
        <v>315</v>
      </c>
      <c r="D51" s="5" t="s">
        <v>316</v>
      </c>
      <c r="E51" s="5" t="s">
        <v>317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</row>
    <row r="52" spans="1:23" ht="22.5">
      <c r="A52" s="58">
        <v>50</v>
      </c>
      <c r="B52" s="16" t="s">
        <v>158</v>
      </c>
      <c r="C52" s="16" t="s">
        <v>167</v>
      </c>
      <c r="D52" s="5" t="s">
        <v>159</v>
      </c>
      <c r="E52" s="5" t="s">
        <v>166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8">
        <v>0</v>
      </c>
      <c r="Q52" s="58">
        <v>0</v>
      </c>
      <c r="R52" s="58">
        <v>0</v>
      </c>
      <c r="S52" s="58">
        <v>0</v>
      </c>
      <c r="T52" s="58">
        <v>0</v>
      </c>
      <c r="U52" s="58">
        <v>0</v>
      </c>
      <c r="V52" s="58">
        <v>0</v>
      </c>
      <c r="W52" s="58">
        <v>0</v>
      </c>
    </row>
    <row r="53" spans="1:23" ht="22.5">
      <c r="A53" s="58">
        <v>51</v>
      </c>
      <c r="B53" s="4" t="s">
        <v>168</v>
      </c>
      <c r="C53" s="4" t="s">
        <v>169</v>
      </c>
      <c r="D53" s="1" t="s">
        <v>133</v>
      </c>
      <c r="E53" s="229" t="s">
        <v>170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58">
        <v>0</v>
      </c>
      <c r="P53" s="58">
        <v>0</v>
      </c>
      <c r="Q53" s="58">
        <v>3.26</v>
      </c>
      <c r="R53" s="58">
        <v>0</v>
      </c>
      <c r="S53" s="58">
        <v>0</v>
      </c>
      <c r="T53" s="58">
        <v>0</v>
      </c>
      <c r="U53" s="58">
        <v>0</v>
      </c>
      <c r="V53" s="58">
        <v>0</v>
      </c>
      <c r="W53" s="58">
        <v>3.26</v>
      </c>
    </row>
    <row r="54" spans="1:23" ht="45">
      <c r="A54" s="58">
        <v>52</v>
      </c>
      <c r="B54" s="121" t="s">
        <v>171</v>
      </c>
      <c r="C54" s="121" t="s">
        <v>172</v>
      </c>
      <c r="D54" s="6" t="s">
        <v>173</v>
      </c>
      <c r="E54" s="55" t="s">
        <v>174</v>
      </c>
      <c r="F54" s="58">
        <v>13.97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58">
        <v>0</v>
      </c>
      <c r="O54" s="58">
        <v>0</v>
      </c>
      <c r="P54" s="58">
        <v>0</v>
      </c>
      <c r="Q54" s="58"/>
      <c r="R54" s="58">
        <v>0</v>
      </c>
      <c r="S54" s="58">
        <v>0</v>
      </c>
      <c r="T54" s="58">
        <v>0</v>
      </c>
      <c r="U54" s="58">
        <v>0</v>
      </c>
      <c r="V54" s="58">
        <v>0</v>
      </c>
      <c r="W54" s="58">
        <v>0</v>
      </c>
    </row>
    <row r="55" spans="1:23" ht="78.75">
      <c r="A55" s="58">
        <v>53</v>
      </c>
      <c r="B55" s="16" t="s">
        <v>175</v>
      </c>
      <c r="C55" s="16" t="s">
        <v>176</v>
      </c>
      <c r="D55" s="5" t="s">
        <v>19</v>
      </c>
      <c r="E55" s="5" t="s">
        <v>177</v>
      </c>
      <c r="F55" s="58">
        <v>2.95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58">
        <v>0</v>
      </c>
      <c r="Q55" s="58">
        <v>0</v>
      </c>
      <c r="R55" s="58">
        <v>0</v>
      </c>
      <c r="S55" s="58">
        <v>0</v>
      </c>
      <c r="T55" s="58">
        <v>0</v>
      </c>
      <c r="U55" s="58">
        <v>0</v>
      </c>
      <c r="V55" s="58">
        <v>0</v>
      </c>
      <c r="W55" s="58">
        <v>0</v>
      </c>
    </row>
    <row r="56" spans="1:23" ht="33.75">
      <c r="A56" s="58">
        <v>54</v>
      </c>
      <c r="B56" s="16" t="s">
        <v>289</v>
      </c>
      <c r="C56" s="110" t="s">
        <v>123</v>
      </c>
      <c r="D56" s="5" t="s">
        <v>8</v>
      </c>
      <c r="E56" s="58" t="s">
        <v>290</v>
      </c>
      <c r="F56" s="58">
        <v>0</v>
      </c>
      <c r="G56" s="58">
        <v>51.37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58">
        <v>0</v>
      </c>
      <c r="P56" s="58">
        <v>0</v>
      </c>
      <c r="Q56" s="58">
        <v>0</v>
      </c>
      <c r="R56" s="58">
        <v>0</v>
      </c>
      <c r="S56" s="58">
        <v>0</v>
      </c>
      <c r="T56" s="58">
        <v>0</v>
      </c>
      <c r="U56" s="58">
        <v>0</v>
      </c>
      <c r="V56" s="58">
        <v>0</v>
      </c>
      <c r="W56" s="58">
        <v>51.37</v>
      </c>
    </row>
    <row r="57" spans="1:23" ht="22.5">
      <c r="A57" s="58">
        <v>55</v>
      </c>
      <c r="B57" s="16" t="s">
        <v>283</v>
      </c>
      <c r="C57" s="110" t="s">
        <v>284</v>
      </c>
      <c r="D57" s="5" t="s">
        <v>8</v>
      </c>
      <c r="E57" s="16" t="s">
        <v>282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  <c r="R57" s="58">
        <v>0</v>
      </c>
      <c r="S57" s="58">
        <v>0</v>
      </c>
      <c r="T57" s="58">
        <v>0</v>
      </c>
      <c r="U57" s="58">
        <v>0</v>
      </c>
      <c r="V57" s="58">
        <v>0</v>
      </c>
      <c r="W57" s="58">
        <v>0</v>
      </c>
    </row>
    <row r="58" spans="1:23" ht="67.5">
      <c r="A58" s="58">
        <v>56</v>
      </c>
      <c r="B58" s="14" t="s">
        <v>277</v>
      </c>
      <c r="C58" s="14" t="s">
        <v>278</v>
      </c>
      <c r="D58" s="6" t="s">
        <v>279</v>
      </c>
      <c r="E58" s="5" t="s">
        <v>280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58">
        <v>0</v>
      </c>
      <c r="P58" s="58">
        <v>0</v>
      </c>
      <c r="Q58" s="58">
        <v>0</v>
      </c>
      <c r="R58" s="58">
        <v>0</v>
      </c>
      <c r="S58" s="58">
        <v>1.84</v>
      </c>
      <c r="T58" s="58">
        <v>0</v>
      </c>
      <c r="U58" s="58">
        <v>0</v>
      </c>
      <c r="V58" s="58">
        <v>0</v>
      </c>
      <c r="W58" s="58">
        <f t="shared" ref="W58:W59" si="6">SUM(F58:V58)</f>
        <v>1.84</v>
      </c>
    </row>
    <row r="59" spans="1:23" ht="33.75">
      <c r="A59" s="58">
        <v>57</v>
      </c>
      <c r="B59" s="4" t="s">
        <v>113</v>
      </c>
      <c r="C59" s="4" t="s">
        <v>114</v>
      </c>
      <c r="D59" s="230" t="s">
        <v>115</v>
      </c>
      <c r="E59" s="1" t="s">
        <v>44</v>
      </c>
      <c r="F59" s="58">
        <v>0</v>
      </c>
      <c r="G59" s="58">
        <v>14.53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58">
        <v>0</v>
      </c>
      <c r="Q59" s="58">
        <v>0</v>
      </c>
      <c r="R59" s="58">
        <v>0</v>
      </c>
      <c r="S59" s="58">
        <v>0</v>
      </c>
      <c r="T59" s="58">
        <v>0</v>
      </c>
      <c r="U59" s="58">
        <v>0</v>
      </c>
      <c r="V59" s="58">
        <v>0</v>
      </c>
      <c r="W59" s="58">
        <f t="shared" si="6"/>
        <v>14.53</v>
      </c>
    </row>
    <row r="60" spans="1:23" ht="33.75">
      <c r="A60" s="58">
        <v>58</v>
      </c>
      <c r="B60" s="4" t="s">
        <v>146</v>
      </c>
      <c r="C60" s="4" t="s">
        <v>147</v>
      </c>
      <c r="D60" s="230" t="s">
        <v>121</v>
      </c>
      <c r="E60" s="1" t="s">
        <v>148</v>
      </c>
      <c r="F60" s="58">
        <v>0</v>
      </c>
      <c r="G60" s="58">
        <v>0</v>
      </c>
      <c r="H60" s="58">
        <v>0</v>
      </c>
      <c r="I60" s="58">
        <v>0</v>
      </c>
      <c r="J60" s="58">
        <v>53.18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58">
        <v>0</v>
      </c>
      <c r="R60" s="58">
        <v>0</v>
      </c>
      <c r="S60" s="58">
        <v>0</v>
      </c>
      <c r="T60" s="58">
        <v>0</v>
      </c>
      <c r="U60" s="58">
        <v>0</v>
      </c>
      <c r="V60" s="58">
        <v>0</v>
      </c>
      <c r="W60" s="58">
        <v>53.28</v>
      </c>
    </row>
    <row r="61" spans="1:23" ht="45">
      <c r="A61" s="58">
        <v>59</v>
      </c>
      <c r="B61" s="4" t="s">
        <v>122</v>
      </c>
      <c r="C61" s="4" t="s">
        <v>108</v>
      </c>
      <c r="D61" s="230" t="s">
        <v>121</v>
      </c>
      <c r="E61" s="1" t="s">
        <v>332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58">
        <v>0</v>
      </c>
      <c r="P61" s="58">
        <v>0</v>
      </c>
      <c r="Q61" s="58">
        <v>0</v>
      </c>
      <c r="R61" s="58">
        <v>0</v>
      </c>
      <c r="S61" s="58">
        <v>0</v>
      </c>
      <c r="T61" s="58">
        <v>0</v>
      </c>
      <c r="U61" s="58">
        <v>0</v>
      </c>
      <c r="V61" s="58">
        <v>0</v>
      </c>
      <c r="W61" s="58">
        <v>0</v>
      </c>
    </row>
    <row r="62" spans="1:23" ht="33.75">
      <c r="A62" s="58">
        <v>60</v>
      </c>
      <c r="B62" s="3" t="s">
        <v>131</v>
      </c>
      <c r="C62" s="3" t="s">
        <v>132</v>
      </c>
      <c r="D62" s="3" t="s">
        <v>133</v>
      </c>
      <c r="E62" s="229" t="s">
        <v>65</v>
      </c>
      <c r="F62" s="58">
        <v>0</v>
      </c>
      <c r="G62" s="58">
        <v>0.06</v>
      </c>
      <c r="H62" s="58">
        <v>0</v>
      </c>
      <c r="I62" s="58">
        <v>20.32</v>
      </c>
      <c r="J62" s="58">
        <v>84.62</v>
      </c>
      <c r="K62" s="58">
        <v>0</v>
      </c>
      <c r="L62" s="58">
        <v>98.88</v>
      </c>
      <c r="M62" s="58">
        <v>0</v>
      </c>
      <c r="N62" s="58">
        <v>0</v>
      </c>
      <c r="O62" s="58">
        <v>0</v>
      </c>
      <c r="P62" s="58">
        <v>5.62</v>
      </c>
      <c r="Q62" s="58">
        <v>49.1</v>
      </c>
      <c r="R62" s="58">
        <v>4.6900000000000004</v>
      </c>
      <c r="S62" s="58">
        <v>21.2</v>
      </c>
      <c r="T62" s="58">
        <v>0</v>
      </c>
      <c r="U62" s="58">
        <v>0</v>
      </c>
      <c r="V62" s="58">
        <v>55.42</v>
      </c>
      <c r="W62" s="58">
        <v>339.91</v>
      </c>
    </row>
    <row r="63" spans="1:23" ht="38.25">
      <c r="A63" s="164">
        <v>61</v>
      </c>
      <c r="B63" s="158" t="s">
        <v>318</v>
      </c>
      <c r="C63" s="1" t="s">
        <v>321</v>
      </c>
      <c r="D63" s="1" t="s">
        <v>121</v>
      </c>
      <c r="E63" s="1">
        <v>2206.0300000000002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0</v>
      </c>
      <c r="T63" s="58">
        <v>0</v>
      </c>
      <c r="U63" s="58">
        <v>0</v>
      </c>
      <c r="V63" s="58">
        <v>483.91</v>
      </c>
      <c r="W63" s="58">
        <f t="shared" ref="W63" si="7">SUM(F63:V63)</f>
        <v>483.91</v>
      </c>
    </row>
    <row r="64" spans="1:23" ht="45">
      <c r="A64" s="164">
        <v>62</v>
      </c>
      <c r="B64" s="230" t="s">
        <v>150</v>
      </c>
      <c r="C64" s="1" t="s">
        <v>149</v>
      </c>
      <c r="D64" s="1" t="s">
        <v>97</v>
      </c>
      <c r="E64" s="1">
        <v>103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  <c r="L64" s="58">
        <v>0</v>
      </c>
      <c r="M64" s="58">
        <v>0</v>
      </c>
      <c r="N64" s="58">
        <v>0</v>
      </c>
      <c r="O64" s="58">
        <v>0</v>
      </c>
      <c r="P64" s="58">
        <v>0</v>
      </c>
      <c r="Q64" s="58">
        <v>0</v>
      </c>
      <c r="R64" s="58">
        <v>0</v>
      </c>
      <c r="S64" s="58">
        <v>0</v>
      </c>
      <c r="T64" s="58">
        <v>0</v>
      </c>
      <c r="U64" s="58">
        <v>0</v>
      </c>
      <c r="V64" s="58">
        <v>0</v>
      </c>
      <c r="W64" s="58">
        <v>0</v>
      </c>
    </row>
    <row r="65" spans="1:23">
      <c r="A65" s="127"/>
      <c r="B65" s="260" t="s">
        <v>11</v>
      </c>
      <c r="C65" s="261"/>
      <c r="D65" s="261"/>
      <c r="E65" s="262"/>
      <c r="F65" s="126">
        <f t="shared" ref="F65:W65" si="8">SUM(F3:F64)</f>
        <v>16.920000000000002</v>
      </c>
      <c r="G65" s="143">
        <f t="shared" si="8"/>
        <v>21045.449999999997</v>
      </c>
      <c r="H65" s="126">
        <f t="shared" si="8"/>
        <v>0</v>
      </c>
      <c r="I65" s="143">
        <f t="shared" si="8"/>
        <v>165.18</v>
      </c>
      <c r="J65" s="126">
        <f t="shared" si="8"/>
        <v>137.80000000000001</v>
      </c>
      <c r="K65" s="143">
        <f t="shared" si="8"/>
        <v>1340.47</v>
      </c>
      <c r="L65" s="126">
        <f t="shared" si="8"/>
        <v>2223.48</v>
      </c>
      <c r="M65" s="143">
        <f t="shared" si="8"/>
        <v>0</v>
      </c>
      <c r="N65" s="126">
        <f t="shared" si="8"/>
        <v>0</v>
      </c>
      <c r="O65" s="143">
        <f t="shared" si="8"/>
        <v>61.19</v>
      </c>
      <c r="P65" s="126">
        <f t="shared" si="8"/>
        <v>5.62</v>
      </c>
      <c r="Q65" s="143">
        <f t="shared" si="8"/>
        <v>52.36</v>
      </c>
      <c r="R65" s="126">
        <f t="shared" si="8"/>
        <v>4.6900000000000004</v>
      </c>
      <c r="S65" s="143">
        <f t="shared" si="8"/>
        <v>1286.72</v>
      </c>
      <c r="T65" s="126">
        <f t="shared" si="8"/>
        <v>1017.15</v>
      </c>
      <c r="U65" s="143">
        <f t="shared" si="8"/>
        <v>0</v>
      </c>
      <c r="V65" s="126">
        <f t="shared" si="8"/>
        <v>2517.1799999999998</v>
      </c>
      <c r="W65" s="143">
        <f t="shared" si="8"/>
        <v>28712.309999999998</v>
      </c>
    </row>
  </sheetData>
  <mergeCells count="2">
    <mergeCell ref="A1:W1"/>
    <mergeCell ref="B65:E6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Pvt.Sez Exports</vt:lpstr>
      <vt:lpstr>Pvt.Sez Employment</vt:lpstr>
      <vt:lpstr>Pvt.Sez Investment</vt:lpstr>
      <vt:lpstr>Vsez Exports</vt:lpstr>
      <vt:lpstr>Vsez Employment</vt:lpstr>
      <vt:lpstr>Vsez Investment</vt:lpstr>
      <vt:lpstr>Sectorwise VSEZ</vt:lpstr>
      <vt:lpstr>Sectorwise Pvt. Sez</vt:lpstr>
      <vt:lpstr>Revised Secwise</vt:lpstr>
      <vt:lpstr>'Pvt.Sez Exports'!Print_Area</vt:lpstr>
    </vt:vector>
  </TitlesOfParts>
  <Company>vsez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Murthy</dc:creator>
  <cp:lastModifiedBy>MOHANRAO</cp:lastModifiedBy>
  <cp:lastPrinted>2014-04-30T10:45:31Z</cp:lastPrinted>
  <dcterms:created xsi:type="dcterms:W3CDTF">2012-07-13T06:56:25Z</dcterms:created>
  <dcterms:modified xsi:type="dcterms:W3CDTF">2014-05-12T06:33:33Z</dcterms:modified>
</cp:coreProperties>
</file>